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  <sheet name="Лист1" sheetId="9" r:id="rId5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(вода)'!$A$1:$M$45</definedName>
    <definedName name="_xlnm.Print_Area" localSheetId="2">'Додаток 3 (стоки)'!$A$1:$M$45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31" i="6"/>
  <c r="B31" i="10"/>
  <c r="B32" i="10" l="1"/>
  <c r="B32" i="6"/>
  <c r="B21" i="6"/>
  <c r="B21" i="10"/>
  <c r="B20" i="10"/>
  <c r="B20" i="6"/>
  <c r="B42" i="10" l="1"/>
  <c r="B42" i="6"/>
  <c r="B44" i="10"/>
  <c r="B44" i="6"/>
  <c r="B44" i="5"/>
</calcChain>
</file>

<file path=xl/sharedStrings.xml><?xml version="1.0" encoding="utf-8"?>
<sst xmlns="http://schemas.openxmlformats.org/spreadsheetml/2006/main" count="294" uniqueCount="150">
  <si>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</si>
  <si>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</si>
  <si>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</si>
  <si>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</si>
  <si>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</si>
  <si>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</si>
  <si>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</si>
  <si>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</si>
  <si>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</si>
  <si>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</si>
  <si>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</si>
  <si>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</si>
  <si>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</si>
  <si>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Бюджет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</si>
  <si>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</si>
  <si>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</si>
  <si>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</si>
  <si>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</si>
  <si>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</si>
  <si>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</si>
  <si>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</si>
  <si>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</si>
  <si>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</si>
  <si>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</si>
  <si>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</si>
  <si>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</si>
  <si>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</si>
  <si>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</si>
  <si>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</si>
  <si>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</si>
  <si>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</si>
  <si>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</si>
  <si>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</si>
  <si>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</si>
  <si>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</si>
  <si>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</si>
  <si>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</si>
  <si>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</si>
  <si>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</si>
  <si>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</si>
  <si>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</si>
  <si>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</si>
  <si>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</si>
  <si>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</si>
  <si>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</si>
  <si>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</si>
  <si>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</si>
  <si>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</si>
  <si>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</si>
  <si>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</si>
  <si>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</si>
  <si>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</si>
  <si>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</si>
  <si>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</si>
  <si>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</si>
  <si>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</si>
  <si>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</si>
  <si>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</si>
  <si>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</si>
  <si>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</si>
  <si>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</si>
  <si>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</si>
  <si>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</si>
  <si>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</si>
  <si>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</si>
  <si>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</si>
  <si>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</si>
  <si>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</si>
  <si>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</si>
  <si>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</si>
  <si>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</si>
  <si>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</si>
  <si>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</si>
  <si>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</si>
  <si>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</si>
  <si>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</si>
  <si>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</si>
  <si>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</si>
  <si>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</si>
  <si>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</si>
  <si>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</si>
  <si>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</si>
  <si>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</si>
  <si>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</si>
  <si>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</si>
  <si>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</si>
  <si>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</si>
  <si>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</si>
  <si>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</si>
  <si>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</si>
  <si>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</si>
  <si>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</si>
  <si>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</si>
  <si>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</si>
  <si>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</si>
  <si>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</si>
  <si>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</si>
  <si>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</si>
  <si>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</si>
  <si>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</si>
  <si>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</si>
  <si>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</si>
  <si>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</si>
  <si>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</si>
  <si>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 xml:space="preserve">Рішення  виконкому Біловодської селищної ради № 14 від 26.01.2016 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</si>
  <si>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</si>
  <si>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</si>
  <si>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</si>
  <si>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</si>
  <si>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</si>
  <si>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</si>
  <si>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</si>
  <si>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</si>
  <si>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</si>
  <si>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</si>
  <si>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</si>
  <si>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</si>
  <si>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</si>
  <si>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</si>
  <si>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</si>
  <si>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</si>
  <si>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</si>
  <si>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</si>
  <si>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</si>
  <si>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</si>
  <si>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</si>
  <si>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</si>
  <si>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</si>
  <si>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</si>
  <si>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</si>
  <si>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</si>
  <si>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Постанова НКРЕКП № 1501 від 01.09.2016</t>
  </si>
  <si>
    <t>Рішення виконкому Сватвської міськради № 95 від 17.10.2016</t>
  </si>
  <si>
    <t>Рішення виконавчого комітету Щастинської міської ради № 80  від 29.07.2016</t>
  </si>
  <si>
    <t>Постанова НКРЕКП № 1587 від 23.09.2016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</si>
  <si>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</si>
  <si>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</si>
  <si>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</si>
  <si>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</si>
  <si>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</si>
  <si>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</si>
  <si>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</si>
  <si>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</si>
  <si>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</si>
  <si>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</si>
  <si>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>Рішення Білокуракинської селищної ради від 23.01.2017 № 2</t>
  </si>
  <si>
    <t>Інформація щодо діючих  тарифів на послуги з утримання будинків і споруд та прибудинкових територій для населення на  01.04.2017    у Луганській області</t>
  </si>
  <si>
    <t xml:space="preserve"> Інформація щодо  діючих тарифів на теплову енергію, послуги з централізованого опалення та постачання гарячої води                                             на 01.04.2017 року  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</si>
  <si>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                                            на  01.04.2017  у Луганській  області
    </t>
  </si>
  <si>
    <t xml:space="preserve"> Інформація щодо  діючих тарифів на централізоване водовідведення                                                                                на  01.04.2017  у Луганській  області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</si>
</sst>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" fillId="0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/>
    <xf numFmtId="0" fontId="6" fillId="0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5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textRotation="90" wrapText="1"/>
    </xf>
    <xf numFmtId="0" fontId="7" fillId="0" borderId="25" xfId="0" applyFont="1" applyFill="1" applyBorder="1" applyAlignment="1">
      <alignment horizontal="left" textRotation="90" wrapText="1"/>
    </xf>
    <xf numFmtId="0" fontId="7" fillId="0" borderId="25" xfId="0" applyFont="1" applyFill="1" applyBorder="1" applyAlignment="1">
      <alignment horizontal="center" textRotation="90" wrapText="1"/>
    </xf>
    <xf numFmtId="0" fontId="6" fillId="0" borderId="25" xfId="0" applyFont="1" applyFill="1" applyBorder="1"/>
    <xf numFmtId="0" fontId="6" fillId="0" borderId="25" xfId="0" applyFont="1" applyFill="1" applyBorder="1" applyAlignment="1"/>
    <xf numFmtId="0" fontId="6" fillId="0" borderId="2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1" fontId="7" fillId="0" borderId="26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Border="1"/>
    <xf numFmtId="164" fontId="6" fillId="0" borderId="26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 applyProtection="1">
      <alignment horizontal="center" vertical="top" wrapText="1"/>
    </xf>
    <xf numFmtId="0" fontId="6" fillId="0" borderId="25" xfId="0" applyFont="1" applyBorder="1"/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7" xfId="0" applyFont="1" applyFill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/>
    </xf>
    <xf numFmtId="0" fontId="6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25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7" fillId="0" borderId="8" xfId="0" applyFont="1" applyBorder="1" applyAlignment="1"/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/>
    <xf numFmtId="0" fontId="6" fillId="0" borderId="16" xfId="0" applyFont="1" applyBorder="1" applyAlignment="1"/>
    <xf numFmtId="0" fontId="7" fillId="0" borderId="1" xfId="0" applyFont="1" applyBorder="1" applyAlignment="1"/>
    <xf numFmtId="0" fontId="7" fillId="0" borderId="25" xfId="0" applyFont="1" applyBorder="1" applyAlignment="1"/>
    <xf numFmtId="0" fontId="6" fillId="0" borderId="25" xfId="0" applyFont="1" applyBorder="1" applyAlignment="1"/>
    <xf numFmtId="0" fontId="6" fillId="0" borderId="26" xfId="0" applyFont="1" applyBorder="1" applyAlignment="1"/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textRotation="90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textRotation="90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textRotation="90" wrapText="1"/>
    </xf>
    <xf numFmtId="0" fontId="5" fillId="0" borderId="7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textRotation="90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11" fillId="0" borderId="22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25" xfId="0" applyNumberFormat="1" applyFont="1" applyFill="1" applyBorder="1" applyAlignment="1">
      <alignment horizontal="center" vertical="center" wrapText="1"/>
    </xf>
    <xf numFmtId="14" fontId="6" fillId="0" borderId="2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21" xfId="0" applyFont="1" applyFill="1" applyBorder="1" applyAlignment="1"/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14" fontId="6" fillId="0" borderId="27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6" fontId="6" fillId="0" borderId="38" xfId="0" applyNumberFormat="1" applyFont="1" applyFill="1" applyBorder="1" applyAlignment="1">
      <alignment horizontal="center" vertical="center" wrapText="1"/>
    </xf>
    <xf numFmtId="166" fontId="6" fillId="0" borderId="2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13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4" fontId="4" fillId="0" borderId="25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1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5" xfId="0" applyFont="1" applyFill="1" applyBorder="1" applyAlignment="1">
      <alignment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textRotation="90" wrapText="1"/>
    </xf>
    <xf numFmtId="0" fontId="5" fillId="0" borderId="25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6" fillId="0" borderId="1" xfId="0" applyFont="1" applyFill="1" applyBorder="1" applyAlignment="1"/>
    <xf numFmtId="2" fontId="6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4" fontId="6" fillId="0" borderId="25" xfId="0" applyNumberFormat="1" applyFont="1" applyFill="1" applyBorder="1" applyAlignment="1">
      <alignment horizontal="center" vertical="center"/>
    </xf>
    <xf numFmtId="14" fontId="14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0" fontId="7" fillId="0" borderId="25" xfId="0" applyFont="1" applyFill="1" applyBorder="1" applyAlignment="1">
      <alignment vertical="top" wrapText="1"/>
    </xf>
    <xf numFmtId="0" fontId="6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5" xfId="0" applyFont="1" applyFill="1" applyBorder="1" applyAlignment="1"/>
    <xf numFmtId="0" fontId="6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14" fontId="6" fillId="0" borderId="25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wrapText="1"/>
    </xf>
    <xf numFmtId="2" fontId="6" fillId="0" borderId="27" xfId="0" applyNumberFormat="1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14" fontId="6" fillId="0" borderId="27" xfId="0" applyNumberFormat="1" applyFont="1" applyFill="1" applyBorder="1"/>
    <xf numFmtId="0" fontId="6" fillId="0" borderId="31" xfId="0" applyFont="1" applyFill="1" applyBorder="1"/>
    <xf numFmtId="0" fontId="6" fillId="0" borderId="3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topLeftCell="A53" zoomScale="75" zoomScaleSheetLayoutView="75" workbookViewId="0">
      <selection activeCell="D40" sqref="D40"/>
    </sheetView>
  </sheetViews>
  <sheetFormatPr defaultRowHeight="15.75" x14ac:dyDescent="0.25"/>
  <cols>
    <col min="1" max="1" width="16.85546875" style="21" customWidth="1"/>
    <col min="2" max="2" width="13" style="21" customWidth="1"/>
    <col min="3" max="3" width="10.5703125" style="21" customWidth="1"/>
    <col min="4" max="4" width="12" style="21" customWidth="1"/>
    <col min="5" max="5" width="9.7109375" style="21" customWidth="1"/>
    <col min="6" max="6" width="10.7109375" style="21" customWidth="1"/>
    <col min="7" max="7" width="8" style="22" hidden="1" customWidth="1"/>
    <col min="8" max="8" width="22.5703125" style="21" customWidth="1"/>
    <col min="9" max="9" width="53.42578125" style="21" customWidth="1"/>
    <col min="10" max="10" width="9.28515625" style="21" hidden="1" customWidth="1"/>
    <col min="11" max="11" width="7.7109375" style="21" hidden="1" customWidth="1"/>
    <col min="12" max="12" width="5.5703125" style="21" hidden="1" customWidth="1"/>
    <col min="13" max="14" width="6.28515625" style="21" hidden="1" customWidth="1"/>
    <col min="15" max="15" width="11.42578125" style="21" hidden="1" customWidth="1"/>
    <col min="16" max="16" width="13.5703125" style="21" hidden="1" customWidth="1"/>
    <col min="17" max="17" width="32.7109375" style="21" hidden="1" customWidth="1"/>
    <col min="18" max="18" width="7" style="21" hidden="1" customWidth="1"/>
    <col min="19" max="19" width="5.7109375" style="21" hidden="1" customWidth="1"/>
    <col min="20" max="20" width="6.28515625" style="21" hidden="1" customWidth="1"/>
    <col min="21" max="16384" width="9.140625" style="21"/>
  </cols>
  <sheetData>
    <row r="1" spans="1:20" x14ac:dyDescent="0.25">
      <c r="M1" s="115" t="s">
        <v>2</v>
      </c>
      <c r="N1" s="115"/>
      <c r="O1" s="115"/>
      <c r="P1" s="116"/>
      <c r="Q1" s="116"/>
      <c r="R1" s="116"/>
      <c r="S1" s="116"/>
      <c r="T1" s="116"/>
    </row>
    <row r="2" spans="1:20" ht="21" customHeight="1" x14ac:dyDescent="0.25">
      <c r="A2" s="117" t="s">
        <v>147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118"/>
      <c r="R2" s="118"/>
      <c r="S2" s="118"/>
      <c r="T2" s="118"/>
    </row>
    <row r="3" spans="1:20" ht="23.2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  <c r="Q3" s="118"/>
      <c r="R3" s="118"/>
      <c r="S3" s="118"/>
      <c r="T3" s="118"/>
    </row>
    <row r="4" spans="1:20" ht="2.25" customHeight="1" thickBot="1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18"/>
      <c r="R4" s="118"/>
      <c r="S4" s="118"/>
      <c r="T4" s="118"/>
    </row>
    <row r="5" spans="1:20" ht="12" hidden="1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8"/>
      <c r="R5" s="118"/>
      <c r="S5" s="118"/>
      <c r="T5" s="118"/>
    </row>
    <row r="6" spans="1:20" ht="2.25" hidden="1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118"/>
      <c r="R6" s="118"/>
      <c r="S6" s="118"/>
      <c r="T6" s="118"/>
    </row>
    <row r="7" spans="1:20" ht="16.5" hidden="1" thickBot="1" x14ac:dyDescent="0.3"/>
    <row r="8" spans="1:20" x14ac:dyDescent="0.25">
      <c r="A8" s="119" t="s">
        <v>65</v>
      </c>
      <c r="B8" s="120" t="s">
        <v>109</v>
      </c>
      <c r="C8" s="121"/>
      <c r="D8" s="121"/>
      <c r="E8" s="121"/>
      <c r="F8" s="121"/>
      <c r="G8" s="121"/>
      <c r="H8" s="121"/>
      <c r="I8" s="121"/>
      <c r="J8" s="120" t="s">
        <v>66</v>
      </c>
      <c r="K8" s="121"/>
      <c r="L8" s="121"/>
      <c r="M8" s="121"/>
      <c r="N8" s="121"/>
      <c r="O8" s="121"/>
      <c r="P8" s="121"/>
      <c r="Q8" s="121"/>
      <c r="R8" s="122" t="s">
        <v>0</v>
      </c>
      <c r="S8" s="123"/>
      <c r="T8" s="124"/>
    </row>
    <row r="9" spans="1:20" ht="15" customHeight="1" x14ac:dyDescent="0.2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7"/>
      <c r="S9" s="127"/>
      <c r="T9" s="128"/>
    </row>
    <row r="10" spans="1:20" ht="5.25" customHeight="1" x14ac:dyDescent="0.25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27"/>
      <c r="T10" s="128"/>
    </row>
    <row r="11" spans="1:20" ht="15" customHeight="1" x14ac:dyDescent="0.25">
      <c r="A11" s="125"/>
      <c r="B11" s="129" t="s">
        <v>4</v>
      </c>
      <c r="C11" s="130" t="s">
        <v>3</v>
      </c>
      <c r="D11" s="129"/>
      <c r="E11" s="130" t="s">
        <v>7</v>
      </c>
      <c r="F11" s="129"/>
      <c r="G11" s="131"/>
      <c r="H11" s="132" t="s">
        <v>8</v>
      </c>
      <c r="I11" s="133" t="s">
        <v>112</v>
      </c>
      <c r="J11" s="134" t="s">
        <v>4</v>
      </c>
      <c r="K11" s="130" t="s">
        <v>3</v>
      </c>
      <c r="L11" s="129"/>
      <c r="M11" s="130" t="s">
        <v>7</v>
      </c>
      <c r="N11" s="129"/>
      <c r="O11" s="135" t="s">
        <v>29</v>
      </c>
      <c r="P11" s="132" t="s">
        <v>28</v>
      </c>
      <c r="Q11" s="133" t="s">
        <v>30</v>
      </c>
      <c r="R11" s="136" t="s">
        <v>9</v>
      </c>
      <c r="S11" s="136" t="s">
        <v>10</v>
      </c>
      <c r="T11" s="137" t="s">
        <v>11</v>
      </c>
    </row>
    <row r="12" spans="1:20" x14ac:dyDescent="0.25">
      <c r="A12" s="125"/>
      <c r="B12" s="138"/>
      <c r="C12" s="139"/>
      <c r="D12" s="138"/>
      <c r="E12" s="139"/>
      <c r="F12" s="138"/>
      <c r="G12" s="140"/>
      <c r="H12" s="141"/>
      <c r="I12" s="142"/>
      <c r="J12" s="143"/>
      <c r="K12" s="139"/>
      <c r="L12" s="138"/>
      <c r="M12" s="139"/>
      <c r="N12" s="138"/>
      <c r="O12" s="144"/>
      <c r="P12" s="141"/>
      <c r="Q12" s="142"/>
      <c r="R12" s="145"/>
      <c r="S12" s="145"/>
      <c r="T12" s="146"/>
    </row>
    <row r="13" spans="1:20" x14ac:dyDescent="0.25">
      <c r="A13" s="125"/>
      <c r="B13" s="138"/>
      <c r="C13" s="139"/>
      <c r="D13" s="138"/>
      <c r="E13" s="139"/>
      <c r="F13" s="138"/>
      <c r="G13" s="140"/>
      <c r="H13" s="141"/>
      <c r="I13" s="142"/>
      <c r="J13" s="143"/>
      <c r="K13" s="139"/>
      <c r="L13" s="138"/>
      <c r="M13" s="139"/>
      <c r="N13" s="138"/>
      <c r="O13" s="144"/>
      <c r="P13" s="141"/>
      <c r="Q13" s="142"/>
      <c r="R13" s="145"/>
      <c r="S13" s="145"/>
      <c r="T13" s="146"/>
    </row>
    <row r="14" spans="1:20" x14ac:dyDescent="0.25">
      <c r="A14" s="125"/>
      <c r="B14" s="138"/>
      <c r="C14" s="139"/>
      <c r="D14" s="138"/>
      <c r="E14" s="139"/>
      <c r="F14" s="138"/>
      <c r="G14" s="140"/>
      <c r="H14" s="141"/>
      <c r="I14" s="142"/>
      <c r="J14" s="143"/>
      <c r="K14" s="139"/>
      <c r="L14" s="138"/>
      <c r="M14" s="139"/>
      <c r="N14" s="138"/>
      <c r="O14" s="144"/>
      <c r="P14" s="141"/>
      <c r="Q14" s="142"/>
      <c r="R14" s="145"/>
      <c r="S14" s="145"/>
      <c r="T14" s="146"/>
    </row>
    <row r="15" spans="1:20" ht="6" customHeight="1" x14ac:dyDescent="0.25">
      <c r="A15" s="125"/>
      <c r="B15" s="138"/>
      <c r="C15" s="147"/>
      <c r="D15" s="148"/>
      <c r="E15" s="147"/>
      <c r="F15" s="148"/>
      <c r="G15" s="140"/>
      <c r="H15" s="141"/>
      <c r="I15" s="142"/>
      <c r="J15" s="143"/>
      <c r="K15" s="147"/>
      <c r="L15" s="148"/>
      <c r="M15" s="147"/>
      <c r="N15" s="148"/>
      <c r="O15" s="144"/>
      <c r="P15" s="141"/>
      <c r="Q15" s="142"/>
      <c r="R15" s="145"/>
      <c r="S15" s="145"/>
      <c r="T15" s="146"/>
    </row>
    <row r="16" spans="1:20" ht="15" customHeight="1" x14ac:dyDescent="0.25">
      <c r="A16" s="125"/>
      <c r="B16" s="138"/>
      <c r="C16" s="149" t="s">
        <v>48</v>
      </c>
      <c r="D16" s="136" t="s">
        <v>5</v>
      </c>
      <c r="E16" s="149" t="s">
        <v>64</v>
      </c>
      <c r="F16" s="149" t="s">
        <v>6</v>
      </c>
      <c r="G16" s="140"/>
      <c r="H16" s="141"/>
      <c r="I16" s="142"/>
      <c r="J16" s="143"/>
      <c r="K16" s="149" t="s">
        <v>47</v>
      </c>
      <c r="L16" s="136" t="s">
        <v>5</v>
      </c>
      <c r="M16" s="149" t="s">
        <v>22</v>
      </c>
      <c r="N16" s="149" t="s">
        <v>6</v>
      </c>
      <c r="O16" s="144"/>
      <c r="P16" s="141"/>
      <c r="Q16" s="142"/>
      <c r="R16" s="145"/>
      <c r="S16" s="145"/>
      <c r="T16" s="146"/>
    </row>
    <row r="17" spans="1:28" x14ac:dyDescent="0.25">
      <c r="A17" s="125"/>
      <c r="B17" s="138"/>
      <c r="C17" s="150"/>
      <c r="D17" s="145"/>
      <c r="E17" s="150"/>
      <c r="F17" s="150"/>
      <c r="G17" s="140"/>
      <c r="H17" s="141"/>
      <c r="I17" s="142"/>
      <c r="J17" s="143"/>
      <c r="K17" s="150"/>
      <c r="L17" s="145"/>
      <c r="M17" s="150"/>
      <c r="N17" s="150"/>
      <c r="O17" s="144"/>
      <c r="P17" s="141"/>
      <c r="Q17" s="142"/>
      <c r="R17" s="145"/>
      <c r="S17" s="145"/>
      <c r="T17" s="146"/>
    </row>
    <row r="18" spans="1:28" x14ac:dyDescent="0.25">
      <c r="A18" s="125"/>
      <c r="B18" s="138"/>
      <c r="C18" s="150"/>
      <c r="D18" s="145"/>
      <c r="E18" s="150"/>
      <c r="F18" s="150"/>
      <c r="G18" s="140"/>
      <c r="H18" s="141"/>
      <c r="I18" s="142"/>
      <c r="J18" s="143"/>
      <c r="K18" s="150"/>
      <c r="L18" s="145"/>
      <c r="M18" s="150"/>
      <c r="N18" s="150"/>
      <c r="O18" s="144"/>
      <c r="P18" s="141"/>
      <c r="Q18" s="142"/>
      <c r="R18" s="145"/>
      <c r="S18" s="145"/>
      <c r="T18" s="146"/>
    </row>
    <row r="19" spans="1:28" x14ac:dyDescent="0.25">
      <c r="A19" s="125"/>
      <c r="B19" s="138"/>
      <c r="C19" s="150"/>
      <c r="D19" s="145"/>
      <c r="E19" s="150"/>
      <c r="F19" s="150"/>
      <c r="G19" s="140"/>
      <c r="H19" s="141"/>
      <c r="I19" s="142"/>
      <c r="J19" s="143"/>
      <c r="K19" s="150"/>
      <c r="L19" s="145"/>
      <c r="M19" s="150"/>
      <c r="N19" s="150"/>
      <c r="O19" s="144"/>
      <c r="P19" s="141"/>
      <c r="Q19" s="142"/>
      <c r="R19" s="145"/>
      <c r="S19" s="145"/>
      <c r="T19" s="146"/>
    </row>
    <row r="20" spans="1:28" x14ac:dyDescent="0.25">
      <c r="A20" s="125"/>
      <c r="B20" s="138"/>
      <c r="C20" s="150"/>
      <c r="D20" s="145"/>
      <c r="E20" s="150"/>
      <c r="F20" s="150"/>
      <c r="G20" s="140"/>
      <c r="H20" s="141"/>
      <c r="I20" s="142"/>
      <c r="J20" s="143"/>
      <c r="K20" s="150"/>
      <c r="L20" s="145"/>
      <c r="M20" s="150"/>
      <c r="N20" s="150"/>
      <c r="O20" s="144"/>
      <c r="P20" s="141"/>
      <c r="Q20" s="142"/>
      <c r="R20" s="145"/>
      <c r="S20" s="145"/>
      <c r="T20" s="146"/>
    </row>
    <row r="21" spans="1:28" ht="4.5" customHeight="1" x14ac:dyDescent="0.25">
      <c r="A21" s="125"/>
      <c r="B21" s="151"/>
      <c r="C21" s="152"/>
      <c r="D21" s="145"/>
      <c r="E21" s="152"/>
      <c r="F21" s="150"/>
      <c r="G21" s="140"/>
      <c r="H21" s="141"/>
      <c r="I21" s="142"/>
      <c r="J21" s="153"/>
      <c r="K21" s="152"/>
      <c r="L21" s="145"/>
      <c r="M21" s="152"/>
      <c r="N21" s="150"/>
      <c r="O21" s="144"/>
      <c r="P21" s="141"/>
      <c r="Q21" s="142"/>
      <c r="R21" s="145"/>
      <c r="S21" s="145"/>
      <c r="T21" s="146"/>
    </row>
    <row r="22" spans="1:28" ht="8.25" hidden="1" customHeight="1" x14ac:dyDescent="0.25">
      <c r="A22" s="125"/>
      <c r="B22" s="154"/>
      <c r="C22" s="155"/>
      <c r="D22" s="156"/>
      <c r="E22" s="156"/>
      <c r="F22" s="157"/>
      <c r="G22" s="158"/>
      <c r="H22" s="159"/>
      <c r="I22" s="160"/>
      <c r="J22" s="156"/>
      <c r="K22" s="155"/>
      <c r="L22" s="156"/>
      <c r="M22" s="156"/>
      <c r="N22" s="157"/>
      <c r="O22" s="161"/>
      <c r="P22" s="159"/>
      <c r="Q22" s="160"/>
      <c r="R22" s="162"/>
      <c r="S22" s="162"/>
      <c r="T22" s="163"/>
    </row>
    <row r="23" spans="1:28" s="22" customFormat="1" ht="18" customHeight="1" x14ac:dyDescent="0.25">
      <c r="A23" s="164" t="s">
        <v>67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6"/>
    </row>
    <row r="24" spans="1:28" ht="38.25" customHeight="1" x14ac:dyDescent="0.25">
      <c r="A24" s="45" t="s">
        <v>12</v>
      </c>
      <c r="B24" s="48">
        <v>1327.52</v>
      </c>
      <c r="C24" s="48">
        <v>37.33</v>
      </c>
      <c r="D24" s="52" t="s">
        <v>40</v>
      </c>
      <c r="E24" s="52"/>
      <c r="F24" s="48"/>
      <c r="G24" s="167"/>
      <c r="H24" s="47"/>
      <c r="I24" s="52" t="s">
        <v>118</v>
      </c>
      <c r="J24" s="48"/>
      <c r="K24" s="48"/>
      <c r="L24" s="52"/>
      <c r="M24" s="52"/>
      <c r="N24" s="48"/>
      <c r="O24" s="167"/>
      <c r="P24" s="47"/>
      <c r="Q24" s="52"/>
      <c r="R24" s="168"/>
      <c r="S24" s="168"/>
      <c r="T24" s="169"/>
    </row>
    <row r="25" spans="1:28" ht="38.25" customHeight="1" x14ac:dyDescent="0.25">
      <c r="A25" s="170" t="s">
        <v>31</v>
      </c>
      <c r="B25" s="48">
        <v>1376.14</v>
      </c>
      <c r="C25" s="48"/>
      <c r="D25" s="52" t="s">
        <v>40</v>
      </c>
      <c r="E25" s="52"/>
      <c r="F25" s="48"/>
      <c r="G25" s="167"/>
      <c r="H25" s="47">
        <v>42736</v>
      </c>
      <c r="I25" s="52" t="s">
        <v>137</v>
      </c>
      <c r="J25" s="48"/>
      <c r="K25" s="48"/>
      <c r="L25" s="52"/>
      <c r="M25" s="52"/>
      <c r="N25" s="48"/>
      <c r="O25" s="167"/>
      <c r="P25" s="47"/>
      <c r="Q25" s="52"/>
      <c r="R25" s="168"/>
      <c r="S25" s="168"/>
      <c r="T25" s="169"/>
    </row>
    <row r="26" spans="1:28" s="22" customFormat="1" ht="32.25" customHeight="1" x14ac:dyDescent="0.25">
      <c r="A26" s="170" t="s">
        <v>136</v>
      </c>
      <c r="B26" s="171">
        <v>1791.77</v>
      </c>
      <c r="C26" s="167"/>
      <c r="D26" s="64" t="s">
        <v>40</v>
      </c>
      <c r="E26" s="64"/>
      <c r="F26" s="167"/>
      <c r="G26" s="167"/>
      <c r="H26" s="172">
        <v>42767</v>
      </c>
      <c r="I26" s="173" t="s">
        <v>138</v>
      </c>
      <c r="J26" s="171"/>
      <c r="K26" s="167"/>
      <c r="L26" s="64"/>
      <c r="M26" s="64"/>
      <c r="N26" s="167"/>
      <c r="O26" s="167"/>
      <c r="P26" s="172"/>
      <c r="Q26" s="174"/>
      <c r="R26" s="175"/>
      <c r="S26" s="175"/>
      <c r="T26" s="176"/>
    </row>
    <row r="27" spans="1:28" s="22" customFormat="1" x14ac:dyDescent="0.25">
      <c r="A27" s="164" t="s">
        <v>42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8"/>
    </row>
    <row r="28" spans="1:28" s="22" customFormat="1" ht="30" customHeight="1" x14ac:dyDescent="0.25">
      <c r="A28" s="170" t="s">
        <v>12</v>
      </c>
      <c r="B28" s="167">
        <v>1398.93</v>
      </c>
      <c r="C28" s="167">
        <v>100.53</v>
      </c>
      <c r="D28" s="64" t="s">
        <v>40</v>
      </c>
      <c r="E28" s="64"/>
      <c r="F28" s="167"/>
      <c r="G28" s="167"/>
      <c r="H28" s="172">
        <v>42761</v>
      </c>
      <c r="I28" s="179" t="s">
        <v>139</v>
      </c>
      <c r="J28" s="167"/>
      <c r="K28" s="167"/>
      <c r="L28" s="64"/>
      <c r="M28" s="64"/>
      <c r="N28" s="167"/>
      <c r="O28" s="167"/>
      <c r="P28" s="172"/>
      <c r="Q28" s="172"/>
      <c r="R28" s="175">
        <v>0</v>
      </c>
      <c r="S28" s="175"/>
      <c r="T28" s="176"/>
    </row>
    <row r="29" spans="1:28" s="22" customFormat="1" ht="27.75" customHeight="1" x14ac:dyDescent="0.25">
      <c r="A29" s="170" t="s">
        <v>31</v>
      </c>
      <c r="B29" s="180">
        <v>2013.85</v>
      </c>
      <c r="C29" s="167"/>
      <c r="D29" s="64" t="s">
        <v>40</v>
      </c>
      <c r="E29" s="64"/>
      <c r="F29" s="167"/>
      <c r="G29" s="167"/>
      <c r="H29" s="172">
        <v>42761</v>
      </c>
      <c r="I29" s="181"/>
      <c r="J29" s="180"/>
      <c r="K29" s="167"/>
      <c r="L29" s="64"/>
      <c r="M29" s="64"/>
      <c r="N29" s="167"/>
      <c r="O29" s="167"/>
      <c r="P29" s="172"/>
      <c r="Q29" s="172"/>
      <c r="R29" s="175">
        <v>0</v>
      </c>
      <c r="S29" s="175"/>
      <c r="T29" s="176"/>
    </row>
    <row r="30" spans="1:28" s="22" customFormat="1" x14ac:dyDescent="0.25">
      <c r="A30" s="182" t="s">
        <v>35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3"/>
      <c r="V30" s="184"/>
      <c r="W30" s="184"/>
      <c r="X30" s="184"/>
      <c r="Y30" s="184"/>
      <c r="Z30" s="184"/>
      <c r="AA30" s="184"/>
      <c r="AB30" s="184"/>
    </row>
    <row r="31" spans="1:28" s="22" customFormat="1" ht="15" hidden="1" customHeight="1" x14ac:dyDescent="0.25">
      <c r="A31" s="185" t="s">
        <v>12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3"/>
      <c r="V31" s="184"/>
      <c r="W31" s="184"/>
      <c r="X31" s="184"/>
      <c r="Y31" s="184"/>
      <c r="Z31" s="184"/>
      <c r="AA31" s="184"/>
      <c r="AB31" s="184"/>
    </row>
    <row r="32" spans="1:28" s="22" customFormat="1" ht="74.25" customHeight="1" x14ac:dyDescent="0.25">
      <c r="A32" s="170" t="s">
        <v>12</v>
      </c>
      <c r="B32" s="167">
        <v>1360.06</v>
      </c>
      <c r="C32" s="167" t="s">
        <v>36</v>
      </c>
      <c r="D32" s="174" t="s">
        <v>37</v>
      </c>
      <c r="E32" s="174"/>
      <c r="F32" s="167"/>
      <c r="G32" s="167"/>
      <c r="H32" s="172">
        <v>40579</v>
      </c>
      <c r="I32" s="174" t="s">
        <v>119</v>
      </c>
      <c r="J32" s="167"/>
      <c r="K32" s="167"/>
      <c r="L32" s="64"/>
      <c r="M32" s="174"/>
      <c r="N32" s="167"/>
      <c r="O32" s="167"/>
      <c r="P32" s="172"/>
      <c r="Q32" s="174"/>
      <c r="R32" s="167"/>
      <c r="S32" s="167"/>
      <c r="T32" s="186"/>
      <c r="U32" s="183"/>
      <c r="V32" s="184"/>
      <c r="W32" s="184"/>
      <c r="X32" s="184"/>
      <c r="Y32" s="184"/>
      <c r="Z32" s="184"/>
      <c r="AA32" s="184"/>
      <c r="AB32" s="184"/>
    </row>
    <row r="33" spans="1:28" s="22" customFormat="1" ht="38.25" customHeight="1" x14ac:dyDescent="0.25">
      <c r="A33" s="170" t="s">
        <v>31</v>
      </c>
      <c r="B33" s="167">
        <v>1476.42</v>
      </c>
      <c r="C33" s="167"/>
      <c r="D33" s="174" t="s">
        <v>40</v>
      </c>
      <c r="E33" s="174"/>
      <c r="F33" s="167"/>
      <c r="G33" s="167"/>
      <c r="H33" s="172">
        <v>42736</v>
      </c>
      <c r="I33" s="52" t="s">
        <v>137</v>
      </c>
      <c r="J33" s="167"/>
      <c r="K33" s="167"/>
      <c r="L33" s="64"/>
      <c r="M33" s="174"/>
      <c r="N33" s="167"/>
      <c r="O33" s="167"/>
      <c r="P33" s="172"/>
      <c r="Q33" s="174"/>
      <c r="R33" s="167"/>
      <c r="S33" s="167"/>
      <c r="T33" s="186"/>
      <c r="U33" s="187"/>
      <c r="V33" s="188"/>
      <c r="W33" s="188"/>
      <c r="X33" s="188"/>
      <c r="Y33" s="188"/>
      <c r="Z33" s="188"/>
      <c r="AA33" s="188"/>
      <c r="AB33" s="188"/>
    </row>
    <row r="34" spans="1:28" s="22" customFormat="1" ht="42" customHeight="1" thickBot="1" x14ac:dyDescent="0.3">
      <c r="A34" s="170" t="s">
        <v>136</v>
      </c>
      <c r="B34" s="180">
        <v>1886.05</v>
      </c>
      <c r="C34" s="167"/>
      <c r="D34" s="64" t="s">
        <v>40</v>
      </c>
      <c r="E34" s="174"/>
      <c r="F34" s="167"/>
      <c r="G34" s="167"/>
      <c r="H34" s="172">
        <v>42790</v>
      </c>
      <c r="I34" s="52" t="s">
        <v>140</v>
      </c>
      <c r="J34" s="180"/>
      <c r="K34" s="167"/>
      <c r="L34" s="64"/>
      <c r="M34" s="64"/>
      <c r="N34" s="167"/>
      <c r="O34" s="167"/>
      <c r="P34" s="172"/>
      <c r="Q34" s="174"/>
      <c r="R34" s="175"/>
      <c r="S34" s="167"/>
      <c r="T34" s="186"/>
    </row>
    <row r="35" spans="1:28" s="22" customFormat="1" x14ac:dyDescent="0.25">
      <c r="A35" s="189" t="s">
        <v>38</v>
      </c>
      <c r="B35" s="190"/>
      <c r="C35" s="190"/>
      <c r="D35" s="190"/>
      <c r="E35" s="190"/>
      <c r="F35" s="190"/>
      <c r="G35" s="191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2"/>
    </row>
    <row r="36" spans="1:28" s="22" customFormat="1" ht="41.25" customHeight="1" x14ac:dyDescent="0.25">
      <c r="A36" s="170" t="s">
        <v>12</v>
      </c>
      <c r="B36" s="167">
        <v>1376.16</v>
      </c>
      <c r="C36" s="180">
        <v>36.409999999999997</v>
      </c>
      <c r="D36" s="64" t="s">
        <v>40</v>
      </c>
      <c r="E36" s="64"/>
      <c r="F36" s="167"/>
      <c r="G36" s="167"/>
      <c r="H36" s="172"/>
      <c r="I36" s="64" t="s">
        <v>115</v>
      </c>
      <c r="J36" s="167"/>
      <c r="K36" s="167"/>
      <c r="L36" s="64"/>
      <c r="M36" s="64"/>
      <c r="N36" s="167"/>
      <c r="O36" s="167"/>
      <c r="P36" s="172"/>
      <c r="Q36" s="64"/>
      <c r="R36" s="167"/>
      <c r="S36" s="167"/>
      <c r="T36" s="186"/>
    </row>
    <row r="37" spans="1:28" s="22" customFormat="1" ht="33" customHeight="1" x14ac:dyDescent="0.25">
      <c r="A37" s="170" t="s">
        <v>31</v>
      </c>
      <c r="B37" s="167">
        <v>1366.56</v>
      </c>
      <c r="C37" s="180"/>
      <c r="D37" s="64" t="s">
        <v>40</v>
      </c>
      <c r="E37" s="64"/>
      <c r="F37" s="167"/>
      <c r="G37" s="167"/>
      <c r="H37" s="172">
        <v>42736</v>
      </c>
      <c r="I37" s="52" t="s">
        <v>137</v>
      </c>
      <c r="J37" s="167"/>
      <c r="K37" s="167"/>
      <c r="L37" s="64"/>
      <c r="M37" s="64"/>
      <c r="N37" s="167"/>
      <c r="O37" s="167"/>
      <c r="P37" s="172"/>
      <c r="Q37" s="64"/>
      <c r="R37" s="167"/>
      <c r="S37" s="167"/>
      <c r="T37" s="186"/>
    </row>
    <row r="38" spans="1:28" s="22" customFormat="1" ht="32.25" customHeight="1" x14ac:dyDescent="0.25">
      <c r="A38" s="170" t="s">
        <v>136</v>
      </c>
      <c r="B38" s="180">
        <v>1769.63</v>
      </c>
      <c r="C38" s="167"/>
      <c r="D38" s="64" t="s">
        <v>40</v>
      </c>
      <c r="E38" s="174"/>
      <c r="F38" s="167"/>
      <c r="G38" s="167"/>
      <c r="H38" s="172">
        <v>42790</v>
      </c>
      <c r="I38" s="52" t="s">
        <v>140</v>
      </c>
      <c r="J38" s="180"/>
      <c r="K38" s="167"/>
      <c r="L38" s="64"/>
      <c r="M38" s="64"/>
      <c r="N38" s="167"/>
      <c r="O38" s="167"/>
      <c r="P38" s="172"/>
      <c r="Q38" s="174"/>
      <c r="R38" s="175"/>
      <c r="S38" s="167"/>
      <c r="T38" s="186"/>
    </row>
    <row r="39" spans="1:28" s="22" customFormat="1" ht="20.25" customHeight="1" x14ac:dyDescent="0.25">
      <c r="A39" s="164" t="s">
        <v>39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8"/>
    </row>
    <row r="40" spans="1:28" s="22" customFormat="1" ht="51.75" customHeight="1" x14ac:dyDescent="0.25">
      <c r="A40" s="170" t="s">
        <v>31</v>
      </c>
      <c r="B40" s="180">
        <v>1335.59</v>
      </c>
      <c r="C40" s="167"/>
      <c r="D40" s="174" t="s">
        <v>37</v>
      </c>
      <c r="E40" s="64"/>
      <c r="F40" s="167"/>
      <c r="G40" s="167"/>
      <c r="H40" s="172">
        <v>42416</v>
      </c>
      <c r="I40" s="193" t="s">
        <v>143</v>
      </c>
      <c r="J40" s="180"/>
      <c r="K40" s="167"/>
      <c r="L40" s="174"/>
      <c r="M40" s="64"/>
      <c r="N40" s="167"/>
      <c r="O40" s="167"/>
      <c r="P40" s="172"/>
      <c r="Q40" s="179"/>
      <c r="R40" s="175"/>
      <c r="S40" s="175"/>
      <c r="T40" s="186"/>
    </row>
    <row r="41" spans="1:28" s="22" customFormat="1" ht="48" customHeight="1" thickBot="1" x14ac:dyDescent="0.3">
      <c r="A41" s="170" t="s">
        <v>14</v>
      </c>
      <c r="B41" s="194">
        <v>2030.71</v>
      </c>
      <c r="C41" s="195"/>
      <c r="D41" s="174" t="s">
        <v>37</v>
      </c>
      <c r="E41" s="196"/>
      <c r="F41" s="195"/>
      <c r="G41" s="195"/>
      <c r="H41" s="197">
        <v>42416</v>
      </c>
      <c r="I41" s="198"/>
      <c r="J41" s="194"/>
      <c r="K41" s="195"/>
      <c r="L41" s="174"/>
      <c r="M41" s="64"/>
      <c r="N41" s="167"/>
      <c r="O41" s="167"/>
      <c r="P41" s="197"/>
      <c r="Q41" s="199"/>
      <c r="R41" s="175"/>
      <c r="S41" s="175"/>
      <c r="T41" s="200"/>
    </row>
    <row r="42" spans="1:28" s="22" customFormat="1" ht="23.25" customHeight="1" x14ac:dyDescent="0.25">
      <c r="A42" s="189" t="s">
        <v>68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2"/>
    </row>
    <row r="43" spans="1:28" s="22" customFormat="1" ht="33.75" customHeight="1" x14ac:dyDescent="0.25">
      <c r="A43" s="201" t="s">
        <v>12</v>
      </c>
      <c r="B43" s="167">
        <v>704.26</v>
      </c>
      <c r="C43" s="167">
        <v>21.92</v>
      </c>
      <c r="D43" s="64" t="s">
        <v>40</v>
      </c>
      <c r="E43" s="64"/>
      <c r="F43" s="167"/>
      <c r="G43" s="175"/>
      <c r="H43" s="172">
        <v>42675</v>
      </c>
      <c r="I43" s="64" t="s">
        <v>129</v>
      </c>
      <c r="J43" s="167"/>
      <c r="K43" s="167"/>
      <c r="L43" s="64"/>
      <c r="M43" s="64"/>
      <c r="N43" s="202"/>
      <c r="O43" s="202"/>
      <c r="P43" s="202"/>
      <c r="Q43" s="202"/>
      <c r="R43" s="202"/>
      <c r="S43" s="167"/>
      <c r="T43" s="186"/>
    </row>
    <row r="44" spans="1:28" s="22" customFormat="1" ht="33" customHeight="1" thickBot="1" x14ac:dyDescent="0.3">
      <c r="A44" s="203" t="s">
        <v>116</v>
      </c>
      <c r="B44" s="204">
        <f t="shared" ref="B44" si="0">577.3*1.2</f>
        <v>692.75999999999988</v>
      </c>
      <c r="C44" s="204"/>
      <c r="D44" s="205" t="s">
        <v>40</v>
      </c>
      <c r="E44" s="205"/>
      <c r="F44" s="204"/>
      <c r="G44" s="206"/>
      <c r="H44" s="197">
        <v>42614</v>
      </c>
      <c r="I44" s="205" t="s">
        <v>128</v>
      </c>
      <c r="J44" s="207"/>
      <c r="K44" s="204"/>
      <c r="L44" s="205"/>
      <c r="M44" s="205"/>
      <c r="N44" s="208"/>
      <c r="O44" s="208"/>
      <c r="P44" s="208"/>
      <c r="Q44" s="208"/>
      <c r="R44" s="208"/>
      <c r="S44" s="204"/>
      <c r="T44" s="209"/>
    </row>
    <row r="45" spans="1:28" s="22" customFormat="1" ht="18.75" customHeight="1" x14ac:dyDescent="0.25">
      <c r="A45" s="189" t="s">
        <v>43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2"/>
    </row>
    <row r="46" spans="1:28" s="22" customFormat="1" ht="32.25" customHeight="1" x14ac:dyDescent="0.25">
      <c r="A46" s="170" t="s">
        <v>12</v>
      </c>
      <c r="B46" s="167">
        <v>1469.87</v>
      </c>
      <c r="C46" s="167">
        <v>44.12</v>
      </c>
      <c r="D46" s="64" t="s">
        <v>40</v>
      </c>
      <c r="E46" s="64"/>
      <c r="F46" s="167"/>
      <c r="G46" s="167"/>
      <c r="H46" s="172">
        <v>42775</v>
      </c>
      <c r="I46" s="193" t="s">
        <v>142</v>
      </c>
      <c r="J46" s="167"/>
      <c r="K46" s="167"/>
      <c r="L46" s="64"/>
      <c r="M46" s="64"/>
      <c r="N46" s="167"/>
      <c r="O46" s="167"/>
      <c r="P46" s="172"/>
      <c r="Q46" s="64"/>
      <c r="R46" s="175"/>
      <c r="S46" s="175"/>
      <c r="T46" s="186"/>
    </row>
    <row r="47" spans="1:28" s="22" customFormat="1" ht="30.75" customHeight="1" x14ac:dyDescent="0.25">
      <c r="A47" s="170" t="s">
        <v>31</v>
      </c>
      <c r="B47" s="180">
        <v>1702.43</v>
      </c>
      <c r="C47" s="167"/>
      <c r="D47" s="64" t="s">
        <v>40</v>
      </c>
      <c r="E47" s="64"/>
      <c r="F47" s="167"/>
      <c r="G47" s="167"/>
      <c r="H47" s="172">
        <v>42775</v>
      </c>
      <c r="I47" s="210"/>
      <c r="J47" s="180"/>
      <c r="K47" s="167"/>
      <c r="L47" s="64"/>
      <c r="M47" s="64"/>
      <c r="N47" s="167"/>
      <c r="O47" s="167"/>
      <c r="P47" s="172"/>
      <c r="Q47" s="64"/>
      <c r="R47" s="175"/>
      <c r="S47" s="167"/>
      <c r="T47" s="186"/>
    </row>
    <row r="48" spans="1:28" s="22" customFormat="1" ht="41.25" customHeight="1" thickBot="1" x14ac:dyDescent="0.3">
      <c r="A48" s="211" t="s">
        <v>14</v>
      </c>
      <c r="B48" s="194">
        <v>1980.46</v>
      </c>
      <c r="C48" s="195"/>
      <c r="D48" s="196" t="s">
        <v>40</v>
      </c>
      <c r="E48" s="196"/>
      <c r="F48" s="195"/>
      <c r="G48" s="195"/>
      <c r="H48" s="172">
        <v>42810</v>
      </c>
      <c r="I48" s="212" t="s">
        <v>144</v>
      </c>
      <c r="J48" s="194"/>
      <c r="K48" s="195"/>
      <c r="L48" s="196"/>
      <c r="M48" s="196"/>
      <c r="N48" s="195"/>
      <c r="O48" s="195"/>
      <c r="P48" s="213"/>
      <c r="Q48" s="196"/>
      <c r="R48" s="214"/>
      <c r="S48" s="195"/>
      <c r="T48" s="200"/>
    </row>
    <row r="49" spans="1:20" s="22" customFormat="1" x14ac:dyDescent="0.25">
      <c r="A49" s="189" t="s">
        <v>41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2"/>
    </row>
    <row r="50" spans="1:20" s="22" customFormat="1" ht="36" customHeight="1" x14ac:dyDescent="0.25">
      <c r="A50" s="170" t="s">
        <v>12</v>
      </c>
      <c r="B50" s="180">
        <v>1307.8399999999999</v>
      </c>
      <c r="C50" s="215" t="s">
        <v>117</v>
      </c>
      <c r="D50" s="64" t="s">
        <v>40</v>
      </c>
      <c r="E50" s="215"/>
      <c r="F50" s="215"/>
      <c r="G50" s="215" t="s">
        <v>94</v>
      </c>
      <c r="H50" s="172"/>
      <c r="I50" s="64" t="s">
        <v>118</v>
      </c>
      <c r="J50" s="215"/>
      <c r="K50" s="215"/>
      <c r="L50" s="64"/>
      <c r="M50" s="215"/>
      <c r="N50" s="215"/>
      <c r="O50" s="215"/>
      <c r="P50" s="172"/>
      <c r="Q50" s="64"/>
      <c r="R50" s="215"/>
      <c r="S50" s="215"/>
      <c r="T50" s="216"/>
    </row>
    <row r="51" spans="1:20" s="22" customFormat="1" ht="36" customHeight="1" x14ac:dyDescent="0.25">
      <c r="A51" s="170" t="s">
        <v>31</v>
      </c>
      <c r="B51" s="180">
        <v>1376.24</v>
      </c>
      <c r="C51" s="215"/>
      <c r="D51" s="64" t="s">
        <v>40</v>
      </c>
      <c r="E51" s="215"/>
      <c r="F51" s="215"/>
      <c r="G51" s="215"/>
      <c r="H51" s="172">
        <v>42736</v>
      </c>
      <c r="I51" s="52" t="s">
        <v>137</v>
      </c>
      <c r="J51" s="217"/>
      <c r="K51" s="215"/>
      <c r="L51" s="64"/>
      <c r="M51" s="215"/>
      <c r="N51" s="215"/>
      <c r="O51" s="215"/>
      <c r="P51" s="172"/>
      <c r="Q51" s="64"/>
      <c r="R51" s="215"/>
      <c r="S51" s="215"/>
      <c r="T51" s="216"/>
    </row>
    <row r="52" spans="1:20" s="22" customFormat="1" ht="32.25" customHeight="1" thickBot="1" x14ac:dyDescent="0.3">
      <c r="A52" s="211" t="s">
        <v>141</v>
      </c>
      <c r="B52" s="218">
        <v>1800.06</v>
      </c>
      <c r="C52" s="195"/>
      <c r="D52" s="196" t="s">
        <v>40</v>
      </c>
      <c r="E52" s="219"/>
      <c r="F52" s="195"/>
      <c r="G52" s="195"/>
      <c r="H52" s="213">
        <v>42790</v>
      </c>
      <c r="I52" s="220" t="s">
        <v>140</v>
      </c>
      <c r="J52" s="194"/>
      <c r="K52" s="221"/>
      <c r="L52" s="196"/>
      <c r="M52" s="196"/>
      <c r="N52" s="195"/>
      <c r="O52" s="195"/>
      <c r="P52" s="213"/>
      <c r="Q52" s="219"/>
      <c r="R52" s="214"/>
      <c r="S52" s="221"/>
      <c r="T52" s="222"/>
    </row>
    <row r="53" spans="1:20" s="22" customFormat="1" ht="16.5" thickBot="1" x14ac:dyDescent="0.3">
      <c r="A53" s="223" t="s">
        <v>56</v>
      </c>
      <c r="B53" s="224"/>
      <c r="C53" s="224"/>
      <c r="D53" s="224"/>
      <c r="E53" s="224"/>
      <c r="F53" s="224"/>
      <c r="G53" s="224"/>
      <c r="H53" s="224"/>
      <c r="I53" s="224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25"/>
    </row>
    <row r="54" spans="1:20" s="22" customFormat="1" ht="28.5" customHeight="1" thickBot="1" x14ac:dyDescent="0.3">
      <c r="A54" s="226" t="s">
        <v>12</v>
      </c>
      <c r="B54" s="227">
        <v>1587.51</v>
      </c>
      <c r="C54" s="228">
        <v>46.24</v>
      </c>
      <c r="D54" s="229" t="s">
        <v>40</v>
      </c>
      <c r="E54" s="229"/>
      <c r="F54" s="228"/>
      <c r="G54" s="228"/>
      <c r="H54" s="230"/>
      <c r="I54" s="231" t="s">
        <v>118</v>
      </c>
      <c r="J54" s="232"/>
      <c r="K54" s="167"/>
      <c r="L54" s="64"/>
      <c r="M54" s="64"/>
      <c r="N54" s="167"/>
      <c r="O54" s="167"/>
      <c r="P54" s="172"/>
      <c r="Q54" s="64"/>
      <c r="R54" s="214"/>
      <c r="S54" s="221"/>
      <c r="T54" s="222"/>
    </row>
    <row r="55" spans="1:20" s="22" customFormat="1" ht="28.5" customHeight="1" x14ac:dyDescent="0.25">
      <c r="A55" s="170" t="s">
        <v>31</v>
      </c>
      <c r="B55" s="233">
        <v>1590.6</v>
      </c>
      <c r="C55" s="167"/>
      <c r="D55" s="64"/>
      <c r="E55" s="64"/>
      <c r="F55" s="167"/>
      <c r="G55" s="167"/>
      <c r="H55" s="172">
        <v>42736</v>
      </c>
      <c r="I55" s="234" t="s">
        <v>137</v>
      </c>
      <c r="J55" s="232"/>
      <c r="K55" s="167"/>
      <c r="L55" s="64"/>
      <c r="M55" s="64"/>
      <c r="N55" s="167"/>
      <c r="O55" s="167"/>
      <c r="P55" s="172"/>
      <c r="Q55" s="64"/>
      <c r="R55" s="206"/>
      <c r="S55" s="217"/>
      <c r="T55" s="235"/>
    </row>
    <row r="56" spans="1:20" s="22" customFormat="1" ht="34.5" customHeight="1" thickBot="1" x14ac:dyDescent="0.3">
      <c r="A56" s="211" t="s">
        <v>141</v>
      </c>
      <c r="B56" s="194">
        <v>2151.1</v>
      </c>
      <c r="C56" s="195"/>
      <c r="D56" s="196" t="s">
        <v>40</v>
      </c>
      <c r="E56" s="219"/>
      <c r="F56" s="195"/>
      <c r="G56" s="195"/>
      <c r="H56" s="213">
        <v>42790</v>
      </c>
      <c r="I56" s="236" t="s">
        <v>140</v>
      </c>
      <c r="J56" s="237"/>
      <c r="K56" s="167"/>
      <c r="L56" s="64"/>
      <c r="M56" s="64"/>
      <c r="N56" s="167"/>
      <c r="O56" s="167"/>
      <c r="P56" s="172"/>
      <c r="Q56" s="174"/>
      <c r="R56" s="175"/>
      <c r="S56" s="167"/>
      <c r="T56" s="186"/>
    </row>
    <row r="57" spans="1:20" s="22" customFormat="1" x14ac:dyDescent="0.25">
      <c r="A57" s="238" t="s">
        <v>100</v>
      </c>
      <c r="B57" s="191"/>
      <c r="C57" s="191"/>
      <c r="D57" s="191"/>
      <c r="E57" s="191"/>
      <c r="F57" s="191"/>
      <c r="G57" s="191"/>
      <c r="H57" s="191"/>
      <c r="I57" s="191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8"/>
    </row>
    <row r="58" spans="1:20" s="22" customFormat="1" ht="36.75" customHeight="1" thickBot="1" x14ac:dyDescent="0.3">
      <c r="A58" s="170" t="s">
        <v>12</v>
      </c>
      <c r="B58" s="233">
        <v>844.29</v>
      </c>
      <c r="C58" s="167">
        <v>47.34</v>
      </c>
      <c r="D58" s="64" t="s">
        <v>40</v>
      </c>
      <c r="E58" s="64"/>
      <c r="F58" s="167"/>
      <c r="G58" s="167"/>
      <c r="H58" s="172">
        <v>42401</v>
      </c>
      <c r="I58" s="239" t="s">
        <v>108</v>
      </c>
      <c r="J58" s="233"/>
      <c r="K58" s="167"/>
      <c r="L58" s="64"/>
      <c r="M58" s="64"/>
      <c r="N58" s="167"/>
      <c r="O58" s="167"/>
      <c r="P58" s="172"/>
      <c r="Q58" s="64"/>
      <c r="R58" s="175"/>
      <c r="S58" s="175"/>
      <c r="T58" s="222"/>
    </row>
    <row r="59" spans="1:20" s="22" customFormat="1" ht="28.5" customHeight="1" thickBot="1" x14ac:dyDescent="0.3">
      <c r="A59" s="170" t="s">
        <v>116</v>
      </c>
      <c r="B59" s="180">
        <v>1581.59</v>
      </c>
      <c r="C59" s="167"/>
      <c r="D59" s="64" t="s">
        <v>40</v>
      </c>
      <c r="E59" s="167"/>
      <c r="F59" s="167"/>
      <c r="G59" s="167"/>
      <c r="H59" s="172">
        <v>42401</v>
      </c>
      <c r="I59" s="240"/>
      <c r="J59" s="180"/>
      <c r="K59" s="167"/>
      <c r="L59" s="64"/>
      <c r="M59" s="64"/>
      <c r="N59" s="167"/>
      <c r="O59" s="167"/>
      <c r="P59" s="172"/>
      <c r="Q59" s="64"/>
      <c r="R59" s="175"/>
      <c r="S59" s="221"/>
      <c r="T59" s="186"/>
    </row>
    <row r="60" spans="1:20" s="22" customFormat="1" x14ac:dyDescent="0.25">
      <c r="A60" s="164" t="s">
        <v>101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8"/>
    </row>
    <row r="61" spans="1:20" s="22" customFormat="1" ht="42.75" customHeight="1" thickBot="1" x14ac:dyDescent="0.3">
      <c r="A61" s="211" t="s">
        <v>31</v>
      </c>
      <c r="B61" s="194">
        <v>1439.4</v>
      </c>
      <c r="C61" s="195"/>
      <c r="D61" s="196" t="s">
        <v>40</v>
      </c>
      <c r="E61" s="195"/>
      <c r="F61" s="195"/>
      <c r="G61" s="195"/>
      <c r="H61" s="213">
        <v>42775</v>
      </c>
      <c r="I61" s="196" t="s">
        <v>145</v>
      </c>
      <c r="J61" s="194"/>
      <c r="K61" s="195"/>
      <c r="L61" s="196"/>
      <c r="M61" s="195"/>
      <c r="N61" s="195"/>
      <c r="O61" s="195"/>
      <c r="P61" s="213"/>
      <c r="Q61" s="196"/>
      <c r="R61" s="214"/>
      <c r="S61" s="221"/>
      <c r="T61" s="200"/>
    </row>
    <row r="62" spans="1:20" s="22" customFormat="1" x14ac:dyDescent="0.25"/>
    <row r="63" spans="1:20" s="22" customFormat="1" x14ac:dyDescent="0.25"/>
  </sheetData>
  <mergeCells count="47"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</mergeCells>
  <phoneticPr fontId="0" type="noConversion"/>
  <printOptions horizontalCentered="1"/>
  <pageMargins left="0.62992125984251968" right="0.19685039370078741" top="0.59055118110236227" bottom="0.3937007874015748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25" zoomScale="75" zoomScaleSheetLayoutView="75" workbookViewId="0">
      <selection activeCell="E7" sqref="E7:E18"/>
    </sheetView>
  </sheetViews>
  <sheetFormatPr defaultRowHeight="18.75" x14ac:dyDescent="0.3"/>
  <cols>
    <col min="1" max="1" width="30.5703125" style="14" customWidth="1"/>
    <col min="2" max="2" width="15.42578125" style="14" customWidth="1"/>
    <col min="3" max="3" width="3.5703125" style="15" hidden="1" customWidth="1"/>
    <col min="4" max="4" width="19.5703125" style="14" customWidth="1"/>
    <col min="5" max="5" width="42.5703125" style="14" customWidth="1"/>
    <col min="6" max="6" width="13" style="14" hidden="1" customWidth="1"/>
    <col min="7" max="7" width="11.85546875" style="14" hidden="1" customWidth="1"/>
    <col min="8" max="8" width="10.85546875" style="14" hidden="1" customWidth="1"/>
    <col min="9" max="9" width="11.5703125" style="14" hidden="1" customWidth="1"/>
    <col min="10" max="10" width="20.28515625" style="14" hidden="1" customWidth="1"/>
    <col min="11" max="11" width="11.140625" style="14" hidden="1" customWidth="1"/>
    <col min="12" max="12" width="2.140625" style="14" hidden="1" customWidth="1"/>
    <col min="13" max="13" width="0.140625" style="14" customWidth="1"/>
    <col min="14" max="16384" width="9.140625" style="14"/>
  </cols>
  <sheetData>
    <row r="1" spans="1:13" x14ac:dyDescent="0.3">
      <c r="H1" s="105"/>
      <c r="I1" s="106"/>
      <c r="J1" s="106"/>
      <c r="K1" s="106"/>
      <c r="L1" s="106"/>
      <c r="M1" s="106"/>
    </row>
    <row r="2" spans="1:13" ht="54" customHeight="1" thickBot="1" x14ac:dyDescent="0.35">
      <c r="A2" s="107" t="s">
        <v>148</v>
      </c>
      <c r="B2" s="107"/>
      <c r="C2" s="107"/>
      <c r="D2" s="107"/>
      <c r="E2" s="107"/>
      <c r="F2" s="107"/>
      <c r="G2" s="107"/>
      <c r="H2" s="107"/>
      <c r="I2" s="108"/>
      <c r="J2" s="108"/>
      <c r="K2" s="108"/>
      <c r="L2" s="108"/>
      <c r="M2" s="108"/>
    </row>
    <row r="3" spans="1:13" hidden="1" x14ac:dyDescent="0.3">
      <c r="A3" s="107"/>
      <c r="B3" s="107"/>
      <c r="C3" s="107"/>
      <c r="D3" s="107"/>
      <c r="E3" s="107"/>
      <c r="F3" s="107"/>
      <c r="G3" s="107"/>
      <c r="H3" s="107"/>
      <c r="I3" s="108"/>
      <c r="J3" s="108"/>
      <c r="K3" s="108"/>
      <c r="L3" s="108"/>
      <c r="M3" s="108"/>
    </row>
    <row r="4" spans="1:13" ht="15" customHeight="1" x14ac:dyDescent="0.3">
      <c r="A4" s="109" t="s">
        <v>65</v>
      </c>
      <c r="B4" s="110" t="s">
        <v>109</v>
      </c>
      <c r="C4" s="111"/>
      <c r="D4" s="111"/>
      <c r="E4" s="111"/>
      <c r="F4" s="110" t="s">
        <v>66</v>
      </c>
      <c r="G4" s="110"/>
      <c r="H4" s="110"/>
      <c r="I4" s="110"/>
      <c r="J4" s="110"/>
      <c r="K4" s="112" t="s">
        <v>0</v>
      </c>
      <c r="L4" s="112"/>
      <c r="M4" s="241"/>
    </row>
    <row r="5" spans="1:13" ht="12" customHeight="1" x14ac:dyDescent="0.3">
      <c r="A5" s="113"/>
      <c r="B5" s="114"/>
      <c r="C5" s="114"/>
      <c r="D5" s="114"/>
      <c r="E5" s="114"/>
      <c r="F5" s="242"/>
      <c r="G5" s="242"/>
      <c r="H5" s="242"/>
      <c r="I5" s="242"/>
      <c r="J5" s="242"/>
      <c r="K5" s="243"/>
      <c r="L5" s="243"/>
      <c r="M5" s="244"/>
    </row>
    <row r="6" spans="1:13" ht="15" hidden="1" customHeight="1" x14ac:dyDescent="0.3">
      <c r="A6" s="113"/>
      <c r="B6" s="114"/>
      <c r="C6" s="114"/>
      <c r="D6" s="114"/>
      <c r="E6" s="114"/>
      <c r="F6" s="242"/>
      <c r="G6" s="242"/>
      <c r="H6" s="242"/>
      <c r="I6" s="242"/>
      <c r="J6" s="242"/>
      <c r="K6" s="243"/>
      <c r="L6" s="243"/>
      <c r="M6" s="244"/>
    </row>
    <row r="7" spans="1:13" ht="15" customHeight="1" x14ac:dyDescent="0.3">
      <c r="A7" s="113"/>
      <c r="B7" s="243" t="s">
        <v>24</v>
      </c>
      <c r="C7" s="245"/>
      <c r="D7" s="246" t="s">
        <v>8</v>
      </c>
      <c r="E7" s="246" t="s">
        <v>112</v>
      </c>
      <c r="F7" s="243" t="s">
        <v>24</v>
      </c>
      <c r="G7" s="243"/>
      <c r="H7" s="247" t="s">
        <v>29</v>
      </c>
      <c r="I7" s="248" t="s">
        <v>8</v>
      </c>
      <c r="J7" s="246" t="s">
        <v>105</v>
      </c>
      <c r="K7" s="243"/>
      <c r="L7" s="243"/>
      <c r="M7" s="244"/>
    </row>
    <row r="8" spans="1:13" ht="15" customHeight="1" x14ac:dyDescent="0.3">
      <c r="A8" s="113"/>
      <c r="B8" s="243"/>
      <c r="C8" s="245"/>
      <c r="D8" s="246"/>
      <c r="E8" s="246"/>
      <c r="F8" s="243"/>
      <c r="G8" s="243"/>
      <c r="H8" s="247"/>
      <c r="I8" s="248"/>
      <c r="J8" s="246"/>
      <c r="K8" s="243"/>
      <c r="L8" s="243"/>
      <c r="M8" s="244"/>
    </row>
    <row r="9" spans="1:13" ht="15" customHeight="1" x14ac:dyDescent="0.3">
      <c r="A9" s="113"/>
      <c r="B9" s="243"/>
      <c r="C9" s="245"/>
      <c r="D9" s="246"/>
      <c r="E9" s="246"/>
      <c r="F9" s="243"/>
      <c r="G9" s="243"/>
      <c r="H9" s="247"/>
      <c r="I9" s="248"/>
      <c r="J9" s="246"/>
      <c r="K9" s="243"/>
      <c r="L9" s="243"/>
      <c r="M9" s="244"/>
    </row>
    <row r="10" spans="1:13" ht="15" hidden="1" customHeight="1" x14ac:dyDescent="0.3">
      <c r="A10" s="113"/>
      <c r="B10" s="243"/>
      <c r="C10" s="245"/>
      <c r="D10" s="246"/>
      <c r="E10" s="246"/>
      <c r="F10" s="243"/>
      <c r="G10" s="243"/>
      <c r="H10" s="247"/>
      <c r="I10" s="248"/>
      <c r="J10" s="246"/>
      <c r="K10" s="243"/>
      <c r="L10" s="243"/>
      <c r="M10" s="244"/>
    </row>
    <row r="11" spans="1:13" ht="4.5" customHeight="1" x14ac:dyDescent="0.3">
      <c r="A11" s="113"/>
      <c r="B11" s="243"/>
      <c r="C11" s="245"/>
      <c r="D11" s="246"/>
      <c r="E11" s="246"/>
      <c r="F11" s="243"/>
      <c r="G11" s="243"/>
      <c r="H11" s="247"/>
      <c r="I11" s="248"/>
      <c r="J11" s="246"/>
      <c r="K11" s="243"/>
      <c r="L11" s="243"/>
      <c r="M11" s="244"/>
    </row>
    <row r="12" spans="1:13" ht="15" customHeight="1" x14ac:dyDescent="0.3">
      <c r="A12" s="113"/>
      <c r="B12" s="17" t="s">
        <v>25</v>
      </c>
      <c r="C12" s="245"/>
      <c r="D12" s="246"/>
      <c r="E12" s="246"/>
      <c r="F12" s="17" t="s">
        <v>25</v>
      </c>
      <c r="G12" s="17" t="s">
        <v>26</v>
      </c>
      <c r="H12" s="247"/>
      <c r="I12" s="248"/>
      <c r="J12" s="246"/>
      <c r="K12" s="243"/>
      <c r="L12" s="243"/>
      <c r="M12" s="244"/>
    </row>
    <row r="13" spans="1:13" ht="15" customHeight="1" x14ac:dyDescent="0.3">
      <c r="A13" s="113"/>
      <c r="B13" s="17"/>
      <c r="C13" s="245"/>
      <c r="D13" s="246"/>
      <c r="E13" s="246"/>
      <c r="F13" s="17"/>
      <c r="G13" s="17"/>
      <c r="H13" s="247"/>
      <c r="I13" s="248"/>
      <c r="J13" s="246"/>
      <c r="K13" s="243"/>
      <c r="L13" s="243"/>
      <c r="M13" s="244"/>
    </row>
    <row r="14" spans="1:13" ht="15" customHeight="1" x14ac:dyDescent="0.3">
      <c r="A14" s="113"/>
      <c r="B14" s="17"/>
      <c r="C14" s="245"/>
      <c r="D14" s="246"/>
      <c r="E14" s="246"/>
      <c r="F14" s="17"/>
      <c r="G14" s="17"/>
      <c r="H14" s="247"/>
      <c r="I14" s="248"/>
      <c r="J14" s="246"/>
      <c r="K14" s="243"/>
      <c r="L14" s="243"/>
      <c r="M14" s="244"/>
    </row>
    <row r="15" spans="1:13" ht="15" customHeight="1" x14ac:dyDescent="0.3">
      <c r="A15" s="113"/>
      <c r="B15" s="17"/>
      <c r="C15" s="245"/>
      <c r="D15" s="246"/>
      <c r="E15" s="246"/>
      <c r="F15" s="17"/>
      <c r="G15" s="17"/>
      <c r="H15" s="247"/>
      <c r="I15" s="248"/>
      <c r="J15" s="246"/>
      <c r="K15" s="243"/>
      <c r="L15" s="243"/>
      <c r="M15" s="244"/>
    </row>
    <row r="16" spans="1:13" ht="6.75" customHeight="1" x14ac:dyDescent="0.3">
      <c r="A16" s="113"/>
      <c r="B16" s="17"/>
      <c r="C16" s="245"/>
      <c r="D16" s="246"/>
      <c r="E16" s="246"/>
      <c r="F16" s="17"/>
      <c r="G16" s="17"/>
      <c r="H16" s="247"/>
      <c r="I16" s="248"/>
      <c r="J16" s="246"/>
      <c r="K16" s="243"/>
      <c r="L16" s="243"/>
      <c r="M16" s="244"/>
    </row>
    <row r="17" spans="1:23" ht="12" hidden="1" customHeight="1" x14ac:dyDescent="0.3">
      <c r="A17" s="113"/>
      <c r="B17" s="17"/>
      <c r="C17" s="245"/>
      <c r="D17" s="246"/>
      <c r="E17" s="246"/>
      <c r="F17" s="17"/>
      <c r="G17" s="17"/>
      <c r="H17" s="247"/>
      <c r="I17" s="248"/>
      <c r="J17" s="246"/>
      <c r="K17" s="243"/>
      <c r="L17" s="243"/>
      <c r="M17" s="244"/>
    </row>
    <row r="18" spans="1:23" ht="15.75" hidden="1" customHeight="1" x14ac:dyDescent="0.3">
      <c r="A18" s="113"/>
      <c r="B18" s="17"/>
      <c r="C18" s="245"/>
      <c r="D18" s="246"/>
      <c r="E18" s="246"/>
      <c r="F18" s="17"/>
      <c r="G18" s="17"/>
      <c r="H18" s="247"/>
      <c r="I18" s="248"/>
      <c r="J18" s="246"/>
      <c r="K18" s="243"/>
      <c r="L18" s="243"/>
      <c r="M18" s="244"/>
    </row>
    <row r="19" spans="1:23" x14ac:dyDescent="0.3">
      <c r="A19" s="249" t="s">
        <v>45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1"/>
    </row>
    <row r="20" spans="1:23" s="15" customFormat="1" ht="34.5" customHeight="1" x14ac:dyDescent="0.3">
      <c r="A20" s="252" t="s">
        <v>121</v>
      </c>
      <c r="B20" s="253">
        <f>5.24*1.2</f>
        <v>6.2880000000000003</v>
      </c>
      <c r="C20" s="254"/>
      <c r="D20" s="255">
        <v>42604</v>
      </c>
      <c r="E20" s="1" t="s">
        <v>120</v>
      </c>
      <c r="F20" s="16"/>
      <c r="G20" s="1"/>
      <c r="H20" s="16"/>
      <c r="I20" s="256"/>
      <c r="J20" s="1"/>
      <c r="K20" s="257"/>
      <c r="L20" s="257"/>
      <c r="M20" s="258"/>
    </row>
    <row r="21" spans="1:23" s="15" customFormat="1" ht="37.5" x14ac:dyDescent="0.3">
      <c r="A21" s="259" t="s">
        <v>126</v>
      </c>
      <c r="B21" s="253">
        <f>5.6019*1.2</f>
        <v>6.7222799999999996</v>
      </c>
      <c r="C21" s="254"/>
      <c r="D21" s="255">
        <v>42604</v>
      </c>
      <c r="E21" s="1" t="s">
        <v>122</v>
      </c>
      <c r="F21" s="16"/>
      <c r="G21" s="1"/>
      <c r="H21" s="16"/>
      <c r="I21" s="256"/>
      <c r="J21" s="1"/>
      <c r="K21" s="257"/>
      <c r="L21" s="257"/>
      <c r="M21" s="258"/>
    </row>
    <row r="22" spans="1:23" s="15" customFormat="1" ht="21" customHeight="1" x14ac:dyDescent="0.3">
      <c r="A22" s="10" t="s">
        <v>33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1"/>
      <c r="N22" s="2"/>
      <c r="O22" s="2"/>
      <c r="P22" s="2"/>
      <c r="Q22" s="2"/>
      <c r="R22" s="2"/>
      <c r="S22" s="3"/>
      <c r="T22" s="3"/>
      <c r="U22" s="3"/>
      <c r="V22" s="3"/>
      <c r="W22" s="3"/>
    </row>
    <row r="23" spans="1:23" s="15" customFormat="1" ht="37.5" customHeight="1" x14ac:dyDescent="0.3">
      <c r="A23" s="252" t="s">
        <v>121</v>
      </c>
      <c r="B23" s="18">
        <v>4.6680000000000001</v>
      </c>
      <c r="C23" s="18"/>
      <c r="D23" s="255">
        <v>42125</v>
      </c>
      <c r="E23" s="4" t="s">
        <v>32</v>
      </c>
      <c r="F23" s="18"/>
      <c r="G23" s="18"/>
      <c r="H23" s="18"/>
      <c r="I23" s="256"/>
      <c r="J23" s="4"/>
      <c r="K23" s="257"/>
      <c r="L23" s="257"/>
      <c r="M23" s="258"/>
    </row>
    <row r="24" spans="1:23" s="15" customFormat="1" ht="20.25" customHeight="1" x14ac:dyDescent="0.3">
      <c r="A24" s="10" t="s">
        <v>34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1"/>
    </row>
    <row r="25" spans="1:23" s="15" customFormat="1" ht="25.9" customHeight="1" x14ac:dyDescent="0.3">
      <c r="A25" s="252" t="s">
        <v>12</v>
      </c>
      <c r="B25" s="262">
        <v>8.7530000000000001</v>
      </c>
      <c r="C25" s="262"/>
      <c r="D25" s="255">
        <v>42644</v>
      </c>
      <c r="E25" s="13" t="s">
        <v>133</v>
      </c>
      <c r="F25" s="263"/>
      <c r="G25" s="264"/>
      <c r="H25" s="264"/>
      <c r="I25" s="256"/>
      <c r="J25" s="5"/>
      <c r="K25" s="257"/>
      <c r="L25" s="257"/>
      <c r="M25" s="258"/>
    </row>
    <row r="26" spans="1:23" s="15" customFormat="1" ht="30.6" customHeight="1" x14ac:dyDescent="0.3">
      <c r="A26" s="252" t="s">
        <v>123</v>
      </c>
      <c r="B26" s="262">
        <v>13.129</v>
      </c>
      <c r="C26" s="262"/>
      <c r="D26" s="255">
        <v>42644</v>
      </c>
      <c r="E26" s="265"/>
      <c r="F26" s="263"/>
      <c r="G26" s="264"/>
      <c r="H26" s="264"/>
      <c r="I26" s="256"/>
      <c r="J26" s="5"/>
      <c r="K26" s="257"/>
      <c r="L26" s="257"/>
      <c r="M26" s="258"/>
    </row>
    <row r="27" spans="1:23" s="15" customFormat="1" x14ac:dyDescent="0.3">
      <c r="A27" s="10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1:23" s="15" customFormat="1" ht="30" customHeight="1" x14ac:dyDescent="0.3">
      <c r="A28" s="252" t="s">
        <v>12</v>
      </c>
      <c r="B28" s="16">
        <v>9.8109999999999999</v>
      </c>
      <c r="C28" s="16">
        <v>100</v>
      </c>
      <c r="D28" s="255">
        <v>42707</v>
      </c>
      <c r="E28" s="7" t="s">
        <v>135</v>
      </c>
      <c r="F28" s="263"/>
      <c r="G28" s="264"/>
      <c r="H28" s="264"/>
      <c r="I28" s="5"/>
      <c r="J28" s="5"/>
      <c r="K28" s="257"/>
      <c r="L28" s="257"/>
      <c r="M28" s="258"/>
    </row>
    <row r="29" spans="1:23" s="15" customFormat="1" ht="22.5" customHeight="1" x14ac:dyDescent="0.3">
      <c r="A29" s="252" t="s">
        <v>123</v>
      </c>
      <c r="B29" s="16">
        <v>11.92</v>
      </c>
      <c r="C29" s="16">
        <v>100</v>
      </c>
      <c r="D29" s="255">
        <v>42707</v>
      </c>
      <c r="E29" s="8"/>
      <c r="F29" s="263"/>
      <c r="G29" s="264"/>
      <c r="H29" s="264"/>
      <c r="I29" s="5"/>
      <c r="J29" s="5"/>
      <c r="K29" s="257"/>
      <c r="L29" s="257"/>
      <c r="M29" s="258"/>
    </row>
    <row r="30" spans="1:23" s="15" customFormat="1" ht="19.5" customHeight="1" x14ac:dyDescent="0.3">
      <c r="A30" s="10" t="s">
        <v>44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1"/>
    </row>
    <row r="31" spans="1:23" s="15" customFormat="1" ht="37.5" customHeight="1" x14ac:dyDescent="0.3">
      <c r="A31" s="252" t="s">
        <v>121</v>
      </c>
      <c r="B31" s="253">
        <f>12.43*1.2</f>
        <v>14.915999999999999</v>
      </c>
      <c r="C31" s="254"/>
      <c r="D31" s="255">
        <v>42654</v>
      </c>
      <c r="E31" s="1" t="s">
        <v>131</v>
      </c>
      <c r="F31" s="266"/>
      <c r="G31" s="266"/>
      <c r="H31" s="266"/>
      <c r="I31" s="266"/>
      <c r="J31" s="266"/>
      <c r="K31" s="266"/>
      <c r="L31" s="266"/>
      <c r="M31" s="267"/>
    </row>
    <row r="32" spans="1:23" s="15" customFormat="1" ht="37.5" x14ac:dyDescent="0.3">
      <c r="A32" s="259" t="s">
        <v>126</v>
      </c>
      <c r="B32" s="253">
        <f>12.9863*1.2</f>
        <v>15.583559999999999</v>
      </c>
      <c r="C32" s="254"/>
      <c r="D32" s="268">
        <v>42654</v>
      </c>
      <c r="E32" s="1" t="s">
        <v>130</v>
      </c>
      <c r="F32" s="16"/>
      <c r="G32" s="1"/>
      <c r="H32" s="16"/>
      <c r="I32" s="256"/>
      <c r="J32" s="1"/>
      <c r="K32" s="257"/>
      <c r="L32" s="257"/>
      <c r="M32" s="258"/>
    </row>
    <row r="33" spans="1:13" s="15" customFormat="1" x14ac:dyDescent="0.3">
      <c r="A33" s="10" t="s">
        <v>90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1"/>
    </row>
    <row r="34" spans="1:13" s="15" customFormat="1" ht="29.25" customHeight="1" x14ac:dyDescent="0.3">
      <c r="A34" s="269" t="s">
        <v>12</v>
      </c>
      <c r="B34" s="16">
        <v>8.9600000000000009</v>
      </c>
      <c r="C34" s="16"/>
      <c r="D34" s="255">
        <v>42401</v>
      </c>
      <c r="E34" s="7" t="s">
        <v>104</v>
      </c>
      <c r="F34" s="16"/>
      <c r="G34" s="16"/>
      <c r="H34" s="16"/>
      <c r="I34" s="256"/>
      <c r="J34" s="1"/>
      <c r="K34" s="257"/>
      <c r="L34" s="257"/>
      <c r="M34" s="258"/>
    </row>
    <row r="35" spans="1:13" s="15" customFormat="1" ht="30" customHeight="1" x14ac:dyDescent="0.3">
      <c r="A35" s="252" t="s">
        <v>13</v>
      </c>
      <c r="B35" s="16">
        <v>14.29</v>
      </c>
      <c r="C35" s="16"/>
      <c r="D35" s="255">
        <v>42401</v>
      </c>
      <c r="E35" s="8"/>
      <c r="F35" s="16"/>
      <c r="G35" s="1"/>
      <c r="H35" s="16"/>
      <c r="I35" s="256"/>
      <c r="J35" s="1"/>
      <c r="K35" s="257"/>
      <c r="L35" s="257"/>
      <c r="M35" s="258"/>
    </row>
    <row r="36" spans="1:13" s="15" customFormat="1" ht="26.25" customHeight="1" x14ac:dyDescent="0.3">
      <c r="A36" s="252" t="s">
        <v>14</v>
      </c>
      <c r="B36" s="16">
        <v>13.75</v>
      </c>
      <c r="C36" s="16"/>
      <c r="D36" s="255">
        <v>42401</v>
      </c>
      <c r="E36" s="9"/>
      <c r="F36" s="16"/>
      <c r="G36" s="1"/>
      <c r="H36" s="16"/>
      <c r="I36" s="256"/>
      <c r="J36" s="1"/>
      <c r="K36" s="257"/>
      <c r="L36" s="257"/>
      <c r="M36" s="258"/>
    </row>
    <row r="37" spans="1:13" s="15" customFormat="1" x14ac:dyDescent="0.3">
      <c r="A37" s="10" t="s">
        <v>91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1"/>
    </row>
    <row r="38" spans="1:13" s="15" customFormat="1" ht="28.5" customHeight="1" x14ac:dyDescent="0.3">
      <c r="A38" s="252" t="s">
        <v>12</v>
      </c>
      <c r="B38" s="262">
        <v>11.8636</v>
      </c>
      <c r="C38" s="270"/>
      <c r="D38" s="268">
        <v>42677</v>
      </c>
      <c r="E38" s="7" t="s">
        <v>132</v>
      </c>
      <c r="F38" s="16"/>
      <c r="G38" s="1"/>
      <c r="H38" s="16"/>
      <c r="I38" s="256"/>
      <c r="J38" s="1"/>
      <c r="K38" s="257"/>
      <c r="L38" s="257"/>
      <c r="M38" s="258"/>
    </row>
    <row r="39" spans="1:13" s="15" customFormat="1" ht="30" customHeight="1" x14ac:dyDescent="0.3">
      <c r="A39" s="252" t="s">
        <v>123</v>
      </c>
      <c r="B39" s="262">
        <v>14.1958</v>
      </c>
      <c r="C39" s="270"/>
      <c r="D39" s="268">
        <v>42677</v>
      </c>
      <c r="E39" s="9"/>
      <c r="F39" s="16"/>
      <c r="G39" s="1"/>
      <c r="H39" s="16"/>
      <c r="I39" s="256"/>
      <c r="J39" s="1"/>
      <c r="K39" s="257"/>
      <c r="L39" s="257"/>
      <c r="M39" s="258"/>
    </row>
    <row r="40" spans="1:13" s="15" customFormat="1" x14ac:dyDescent="0.3">
      <c r="A40" s="10" t="s">
        <v>92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1"/>
    </row>
    <row r="41" spans="1:13" s="15" customFormat="1" ht="37.5" x14ac:dyDescent="0.3">
      <c r="A41" s="252" t="s">
        <v>124</v>
      </c>
      <c r="B41" s="262">
        <f>11.43*1.2</f>
        <v>13.715999999999999</v>
      </c>
      <c r="C41" s="270"/>
      <c r="D41" s="268">
        <v>42583</v>
      </c>
      <c r="E41" s="1" t="s">
        <v>127</v>
      </c>
      <c r="F41" s="266"/>
      <c r="G41" s="266"/>
      <c r="H41" s="266"/>
      <c r="I41" s="266"/>
      <c r="J41" s="266"/>
      <c r="K41" s="266"/>
      <c r="L41" s="266"/>
      <c r="M41" s="267"/>
    </row>
    <row r="42" spans="1:13" s="15" customFormat="1" ht="39.75" customHeight="1" x14ac:dyDescent="0.3">
      <c r="A42" s="259" t="s">
        <v>126</v>
      </c>
      <c r="B42" s="271">
        <f>12.014*1.2</f>
        <v>14.416799999999999</v>
      </c>
      <c r="C42" s="270"/>
      <c r="D42" s="268">
        <v>42654</v>
      </c>
      <c r="E42" s="1" t="s">
        <v>130</v>
      </c>
      <c r="F42" s="16"/>
      <c r="G42" s="1"/>
      <c r="H42" s="16"/>
      <c r="I42" s="256"/>
      <c r="J42" s="1"/>
      <c r="K42" s="257"/>
      <c r="L42" s="257"/>
      <c r="M42" s="258"/>
    </row>
    <row r="43" spans="1:13" s="15" customFormat="1" x14ac:dyDescent="0.3">
      <c r="A43" s="10" t="s">
        <v>93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1"/>
    </row>
    <row r="44" spans="1:13" s="15" customFormat="1" ht="37.5" x14ac:dyDescent="0.3">
      <c r="A44" s="252" t="s">
        <v>121</v>
      </c>
      <c r="B44" s="262">
        <f>5.97*1.2</f>
        <v>7.1639999999999997</v>
      </c>
      <c r="C44" s="270"/>
      <c r="D44" s="268">
        <v>42600</v>
      </c>
      <c r="E44" s="1" t="s">
        <v>125</v>
      </c>
      <c r="F44" s="16"/>
      <c r="G44" s="1"/>
      <c r="H44" s="16"/>
      <c r="I44" s="256"/>
      <c r="J44" s="1"/>
      <c r="K44" s="257"/>
      <c r="L44" s="257"/>
      <c r="M44" s="258"/>
    </row>
    <row r="45" spans="1:13" s="15" customFormat="1" ht="38.25" thickBot="1" x14ac:dyDescent="0.35">
      <c r="A45" s="272" t="s">
        <v>126</v>
      </c>
      <c r="B45" s="273">
        <v>7.8</v>
      </c>
      <c r="C45" s="274"/>
      <c r="D45" s="275">
        <v>42678</v>
      </c>
      <c r="E45" s="6" t="s">
        <v>134</v>
      </c>
      <c r="F45" s="276"/>
      <c r="G45" s="276"/>
      <c r="H45" s="276"/>
      <c r="I45" s="276"/>
      <c r="J45" s="276"/>
      <c r="K45" s="276"/>
      <c r="L45" s="276"/>
      <c r="M45" s="277"/>
    </row>
  </sheetData>
  <mergeCells count="45">
    <mergeCell ref="K36:M36"/>
    <mergeCell ref="A37:M37"/>
    <mergeCell ref="K38:M38"/>
    <mergeCell ref="E34:E36"/>
    <mergeCell ref="A33:M33"/>
    <mergeCell ref="A30:M30"/>
    <mergeCell ref="K32:M32"/>
    <mergeCell ref="K34:M34"/>
    <mergeCell ref="K35:M3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2:M22"/>
    <mergeCell ref="A24:M24"/>
    <mergeCell ref="E25:E26"/>
    <mergeCell ref="K25:M25"/>
    <mergeCell ref="K26:M26"/>
    <mergeCell ref="K28:M28"/>
    <mergeCell ref="K29:M29"/>
    <mergeCell ref="E28:E29"/>
    <mergeCell ref="K23:M23"/>
    <mergeCell ref="A27:M27"/>
    <mergeCell ref="A2:M3"/>
    <mergeCell ref="A4:A18"/>
    <mergeCell ref="A19:M19"/>
    <mergeCell ref="K20:M20"/>
    <mergeCell ref="K21:M21"/>
    <mergeCell ref="B4:E6"/>
    <mergeCell ref="K4:M18"/>
    <mergeCell ref="F4:J6"/>
    <mergeCell ref="A43:M43"/>
    <mergeCell ref="K44:M44"/>
    <mergeCell ref="K39:M39"/>
    <mergeCell ref="A40:M40"/>
    <mergeCell ref="K42:M42"/>
    <mergeCell ref="E38:E39"/>
  </mergeCells>
  <phoneticPr fontId="0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topLeftCell="A28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21" customWidth="1"/>
    <col min="2" max="2" width="15.42578125" style="21" customWidth="1"/>
    <col min="3" max="3" width="3.5703125" style="22" hidden="1" customWidth="1"/>
    <col min="4" max="4" width="19.5703125" style="21" customWidth="1"/>
    <col min="5" max="5" width="42.5703125" style="21" customWidth="1"/>
    <col min="6" max="6" width="13" style="21" hidden="1" customWidth="1"/>
    <col min="7" max="7" width="11.85546875" style="21" hidden="1" customWidth="1"/>
    <col min="8" max="8" width="10.85546875" style="21" hidden="1" customWidth="1"/>
    <col min="9" max="9" width="11.5703125" style="21" hidden="1" customWidth="1"/>
    <col min="10" max="10" width="20.28515625" style="21" hidden="1" customWidth="1"/>
    <col min="11" max="11" width="11.140625" style="21" hidden="1" customWidth="1"/>
    <col min="12" max="12" width="2.140625" style="21" hidden="1" customWidth="1"/>
    <col min="13" max="13" width="0.140625" style="21" customWidth="1"/>
    <col min="14" max="16384" width="9.140625" style="21"/>
  </cols>
  <sheetData>
    <row r="1" spans="1:13" x14ac:dyDescent="0.25">
      <c r="H1" s="115"/>
      <c r="I1" s="116"/>
      <c r="J1" s="116"/>
      <c r="K1" s="116"/>
      <c r="L1" s="116"/>
      <c r="M1" s="116"/>
    </row>
    <row r="2" spans="1:13" ht="54" customHeight="1" thickBot="1" x14ac:dyDescent="0.3">
      <c r="A2" s="117" t="s">
        <v>149</v>
      </c>
      <c r="B2" s="117"/>
      <c r="C2" s="117"/>
      <c r="D2" s="117"/>
      <c r="E2" s="117"/>
      <c r="F2" s="117"/>
      <c r="G2" s="117"/>
      <c r="H2" s="117"/>
      <c r="I2" s="118"/>
      <c r="J2" s="118"/>
      <c r="K2" s="118"/>
      <c r="L2" s="118"/>
      <c r="M2" s="118"/>
    </row>
    <row r="3" spans="1:13" hidden="1" x14ac:dyDescent="0.25">
      <c r="A3" s="117"/>
      <c r="B3" s="117"/>
      <c r="C3" s="117"/>
      <c r="D3" s="117"/>
      <c r="E3" s="117"/>
      <c r="F3" s="117"/>
      <c r="G3" s="117"/>
      <c r="H3" s="117"/>
      <c r="I3" s="118"/>
      <c r="J3" s="118"/>
      <c r="K3" s="118"/>
      <c r="L3" s="118"/>
      <c r="M3" s="118"/>
    </row>
    <row r="4" spans="1:13" ht="15" customHeight="1" x14ac:dyDescent="0.25">
      <c r="A4" s="119" t="s">
        <v>65</v>
      </c>
      <c r="B4" s="120" t="s">
        <v>109</v>
      </c>
      <c r="C4" s="121"/>
      <c r="D4" s="121"/>
      <c r="E4" s="121"/>
      <c r="F4" s="120" t="s">
        <v>66</v>
      </c>
      <c r="G4" s="120"/>
      <c r="H4" s="120"/>
      <c r="I4" s="120"/>
      <c r="J4" s="120"/>
      <c r="K4" s="122" t="s">
        <v>0</v>
      </c>
      <c r="L4" s="122"/>
      <c r="M4" s="278"/>
    </row>
    <row r="5" spans="1:13" ht="12" customHeight="1" x14ac:dyDescent="0.25">
      <c r="A5" s="125"/>
      <c r="B5" s="126"/>
      <c r="C5" s="126"/>
      <c r="D5" s="126"/>
      <c r="E5" s="126"/>
      <c r="F5" s="279"/>
      <c r="G5" s="279"/>
      <c r="H5" s="279"/>
      <c r="I5" s="279"/>
      <c r="J5" s="279"/>
      <c r="K5" s="280"/>
      <c r="L5" s="280"/>
      <c r="M5" s="281"/>
    </row>
    <row r="6" spans="1:13" ht="15" hidden="1" customHeight="1" x14ac:dyDescent="0.25">
      <c r="A6" s="125"/>
      <c r="B6" s="126"/>
      <c r="C6" s="126"/>
      <c r="D6" s="126"/>
      <c r="E6" s="126"/>
      <c r="F6" s="279"/>
      <c r="G6" s="279"/>
      <c r="H6" s="279"/>
      <c r="I6" s="279"/>
      <c r="J6" s="279"/>
      <c r="K6" s="280"/>
      <c r="L6" s="280"/>
      <c r="M6" s="281"/>
    </row>
    <row r="7" spans="1:13" ht="15" customHeight="1" x14ac:dyDescent="0.25">
      <c r="A7" s="125"/>
      <c r="B7" s="280" t="s">
        <v>24</v>
      </c>
      <c r="C7" s="282"/>
      <c r="D7" s="283" t="s">
        <v>8</v>
      </c>
      <c r="E7" s="283" t="s">
        <v>112</v>
      </c>
      <c r="F7" s="280" t="s">
        <v>24</v>
      </c>
      <c r="G7" s="280"/>
      <c r="H7" s="284" t="s">
        <v>29</v>
      </c>
      <c r="I7" s="285" t="s">
        <v>8</v>
      </c>
      <c r="J7" s="283" t="s">
        <v>105</v>
      </c>
      <c r="K7" s="280"/>
      <c r="L7" s="280"/>
      <c r="M7" s="281"/>
    </row>
    <row r="8" spans="1:13" ht="15" customHeight="1" x14ac:dyDescent="0.25">
      <c r="A8" s="125"/>
      <c r="B8" s="280"/>
      <c r="C8" s="282"/>
      <c r="D8" s="283"/>
      <c r="E8" s="283"/>
      <c r="F8" s="280"/>
      <c r="G8" s="280"/>
      <c r="H8" s="284"/>
      <c r="I8" s="285"/>
      <c r="J8" s="283"/>
      <c r="K8" s="280"/>
      <c r="L8" s="280"/>
      <c r="M8" s="281"/>
    </row>
    <row r="9" spans="1:13" ht="15" customHeight="1" x14ac:dyDescent="0.25">
      <c r="A9" s="125"/>
      <c r="B9" s="280"/>
      <c r="C9" s="282"/>
      <c r="D9" s="283"/>
      <c r="E9" s="283"/>
      <c r="F9" s="280"/>
      <c r="G9" s="280"/>
      <c r="H9" s="284"/>
      <c r="I9" s="285"/>
      <c r="J9" s="283"/>
      <c r="K9" s="280"/>
      <c r="L9" s="280"/>
      <c r="M9" s="281"/>
    </row>
    <row r="10" spans="1:13" ht="15" hidden="1" customHeight="1" x14ac:dyDescent="0.25">
      <c r="A10" s="125"/>
      <c r="B10" s="280"/>
      <c r="C10" s="282"/>
      <c r="D10" s="283"/>
      <c r="E10" s="283"/>
      <c r="F10" s="280"/>
      <c r="G10" s="280"/>
      <c r="H10" s="284"/>
      <c r="I10" s="285"/>
      <c r="J10" s="283"/>
      <c r="K10" s="280"/>
      <c r="L10" s="280"/>
      <c r="M10" s="281"/>
    </row>
    <row r="11" spans="1:13" ht="4.5" customHeight="1" x14ac:dyDescent="0.25">
      <c r="A11" s="125"/>
      <c r="B11" s="280"/>
      <c r="C11" s="282"/>
      <c r="D11" s="283"/>
      <c r="E11" s="283"/>
      <c r="F11" s="280"/>
      <c r="G11" s="280"/>
      <c r="H11" s="284"/>
      <c r="I11" s="285"/>
      <c r="J11" s="283"/>
      <c r="K11" s="280"/>
      <c r="L11" s="280"/>
      <c r="M11" s="281"/>
    </row>
    <row r="12" spans="1:13" ht="15" customHeight="1" x14ac:dyDescent="0.25">
      <c r="A12" s="125"/>
      <c r="B12" s="58" t="s">
        <v>25</v>
      </c>
      <c r="C12" s="282"/>
      <c r="D12" s="283"/>
      <c r="E12" s="283"/>
      <c r="F12" s="58" t="s">
        <v>25</v>
      </c>
      <c r="G12" s="58" t="s">
        <v>26</v>
      </c>
      <c r="H12" s="284"/>
      <c r="I12" s="285"/>
      <c r="J12" s="283"/>
      <c r="K12" s="280"/>
      <c r="L12" s="280"/>
      <c r="M12" s="281"/>
    </row>
    <row r="13" spans="1:13" ht="15" customHeight="1" x14ac:dyDescent="0.25">
      <c r="A13" s="125"/>
      <c r="B13" s="58"/>
      <c r="C13" s="282"/>
      <c r="D13" s="283"/>
      <c r="E13" s="283"/>
      <c r="F13" s="58"/>
      <c r="G13" s="58"/>
      <c r="H13" s="284"/>
      <c r="I13" s="285"/>
      <c r="J13" s="283"/>
      <c r="K13" s="280"/>
      <c r="L13" s="280"/>
      <c r="M13" s="281"/>
    </row>
    <row r="14" spans="1:13" ht="15" customHeight="1" x14ac:dyDescent="0.25">
      <c r="A14" s="125"/>
      <c r="B14" s="58"/>
      <c r="C14" s="282"/>
      <c r="D14" s="283"/>
      <c r="E14" s="283"/>
      <c r="F14" s="58"/>
      <c r="G14" s="58"/>
      <c r="H14" s="284"/>
      <c r="I14" s="285"/>
      <c r="J14" s="283"/>
      <c r="K14" s="280"/>
      <c r="L14" s="280"/>
      <c r="M14" s="281"/>
    </row>
    <row r="15" spans="1:13" ht="15" customHeight="1" x14ac:dyDescent="0.25">
      <c r="A15" s="125"/>
      <c r="B15" s="58"/>
      <c r="C15" s="282"/>
      <c r="D15" s="283"/>
      <c r="E15" s="283"/>
      <c r="F15" s="58"/>
      <c r="G15" s="58"/>
      <c r="H15" s="284"/>
      <c r="I15" s="285"/>
      <c r="J15" s="283"/>
      <c r="K15" s="280"/>
      <c r="L15" s="280"/>
      <c r="M15" s="281"/>
    </row>
    <row r="16" spans="1:13" ht="6.75" customHeight="1" x14ac:dyDescent="0.25">
      <c r="A16" s="125"/>
      <c r="B16" s="58"/>
      <c r="C16" s="282"/>
      <c r="D16" s="283"/>
      <c r="E16" s="283"/>
      <c r="F16" s="58"/>
      <c r="G16" s="58"/>
      <c r="H16" s="284"/>
      <c r="I16" s="285"/>
      <c r="J16" s="283"/>
      <c r="K16" s="280"/>
      <c r="L16" s="280"/>
      <c r="M16" s="281"/>
    </row>
    <row r="17" spans="1:23" ht="12" hidden="1" customHeight="1" x14ac:dyDescent="0.25">
      <c r="A17" s="125"/>
      <c r="B17" s="58"/>
      <c r="C17" s="282"/>
      <c r="D17" s="283"/>
      <c r="E17" s="283"/>
      <c r="F17" s="58"/>
      <c r="G17" s="58"/>
      <c r="H17" s="284"/>
      <c r="I17" s="285"/>
      <c r="J17" s="283"/>
      <c r="K17" s="280"/>
      <c r="L17" s="280"/>
      <c r="M17" s="281"/>
    </row>
    <row r="18" spans="1:23" ht="15.75" hidden="1" customHeight="1" x14ac:dyDescent="0.25">
      <c r="A18" s="125"/>
      <c r="B18" s="58"/>
      <c r="C18" s="282"/>
      <c r="D18" s="283"/>
      <c r="E18" s="283"/>
      <c r="F18" s="58"/>
      <c r="G18" s="58"/>
      <c r="H18" s="284"/>
      <c r="I18" s="285"/>
      <c r="J18" s="283"/>
      <c r="K18" s="280"/>
      <c r="L18" s="280"/>
      <c r="M18" s="281"/>
    </row>
    <row r="19" spans="1:23" x14ac:dyDescent="0.25">
      <c r="A19" s="286" t="s">
        <v>45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8"/>
    </row>
    <row r="20" spans="1:23" s="22" customFormat="1" ht="34.5" customHeight="1" x14ac:dyDescent="0.25">
      <c r="A20" s="289" t="s">
        <v>121</v>
      </c>
      <c r="B20" s="290">
        <f>4.88*1.2</f>
        <v>5.8559999999999999</v>
      </c>
      <c r="C20" s="291"/>
      <c r="D20" s="292">
        <v>42604</v>
      </c>
      <c r="E20" s="64" t="s">
        <v>120</v>
      </c>
      <c r="F20" s="49"/>
      <c r="G20" s="64"/>
      <c r="H20" s="49"/>
      <c r="I20" s="293"/>
      <c r="J20" s="64"/>
      <c r="K20" s="294"/>
      <c r="L20" s="294"/>
      <c r="M20" s="295"/>
    </row>
    <row r="21" spans="1:23" s="22" customFormat="1" ht="31.5" x14ac:dyDescent="0.25">
      <c r="A21" s="296" t="s">
        <v>126</v>
      </c>
      <c r="B21" s="290">
        <f>5.2111*1.2</f>
        <v>6.2533199999999995</v>
      </c>
      <c r="C21" s="291"/>
      <c r="D21" s="292">
        <v>42604</v>
      </c>
      <c r="E21" s="64" t="s">
        <v>122</v>
      </c>
      <c r="F21" s="49"/>
      <c r="G21" s="64"/>
      <c r="H21" s="49"/>
      <c r="I21" s="293"/>
      <c r="J21" s="64"/>
      <c r="K21" s="294"/>
      <c r="L21" s="294"/>
      <c r="M21" s="295"/>
    </row>
    <row r="22" spans="1:23" s="22" customFormat="1" ht="21" customHeight="1" x14ac:dyDescent="0.25">
      <c r="A22" s="297" t="s">
        <v>33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9"/>
      <c r="N22" s="300"/>
      <c r="O22" s="300"/>
      <c r="P22" s="300"/>
      <c r="Q22" s="300"/>
      <c r="R22" s="300"/>
      <c r="S22" s="301"/>
      <c r="T22" s="301"/>
      <c r="U22" s="301"/>
      <c r="V22" s="301"/>
      <c r="W22" s="301"/>
    </row>
    <row r="23" spans="1:23" s="22" customFormat="1" ht="37.5" customHeight="1" x14ac:dyDescent="0.25">
      <c r="A23" s="289" t="s">
        <v>121</v>
      </c>
      <c r="B23" s="59">
        <v>13.452</v>
      </c>
      <c r="C23" s="59"/>
      <c r="D23" s="292">
        <v>42125</v>
      </c>
      <c r="E23" s="302" t="s">
        <v>32</v>
      </c>
      <c r="F23" s="59"/>
      <c r="G23" s="59"/>
      <c r="H23" s="59"/>
      <c r="I23" s="293"/>
      <c r="J23" s="302"/>
      <c r="K23" s="294"/>
      <c r="L23" s="294"/>
      <c r="M23" s="295"/>
    </row>
    <row r="24" spans="1:23" s="22" customFormat="1" ht="20.25" customHeight="1" x14ac:dyDescent="0.25">
      <c r="A24" s="297" t="s">
        <v>34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9"/>
    </row>
    <row r="25" spans="1:23" s="22" customFormat="1" ht="25.9" customHeight="1" x14ac:dyDescent="0.25">
      <c r="A25" s="289" t="s">
        <v>12</v>
      </c>
      <c r="B25" s="303">
        <v>9.6310000000000002</v>
      </c>
      <c r="C25" s="303"/>
      <c r="D25" s="292">
        <v>42644</v>
      </c>
      <c r="E25" s="304" t="s">
        <v>133</v>
      </c>
      <c r="F25" s="305"/>
      <c r="G25" s="306"/>
      <c r="H25" s="306"/>
      <c r="I25" s="293"/>
      <c r="J25" s="202"/>
      <c r="K25" s="294"/>
      <c r="L25" s="294"/>
      <c r="M25" s="295"/>
    </row>
    <row r="26" spans="1:23" s="22" customFormat="1" ht="30.6" customHeight="1" x14ac:dyDescent="0.25">
      <c r="A26" s="289" t="s">
        <v>123</v>
      </c>
      <c r="B26" s="303">
        <v>14.446999999999999</v>
      </c>
      <c r="C26" s="303"/>
      <c r="D26" s="292">
        <v>42644</v>
      </c>
      <c r="E26" s="307"/>
      <c r="F26" s="305"/>
      <c r="G26" s="306"/>
      <c r="H26" s="306"/>
      <c r="I26" s="293"/>
      <c r="J26" s="202"/>
      <c r="K26" s="294"/>
      <c r="L26" s="294"/>
      <c r="M26" s="295"/>
    </row>
    <row r="27" spans="1:23" s="22" customFormat="1" x14ac:dyDescent="0.25">
      <c r="A27" s="297" t="s">
        <v>69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9"/>
    </row>
    <row r="28" spans="1:23" s="22" customFormat="1" ht="30" customHeight="1" x14ac:dyDescent="0.25">
      <c r="A28" s="289" t="s">
        <v>12</v>
      </c>
      <c r="B28" s="49">
        <v>7.9279999999999999</v>
      </c>
      <c r="C28" s="49">
        <v>100</v>
      </c>
      <c r="D28" s="292">
        <v>42707</v>
      </c>
      <c r="E28" s="239" t="s">
        <v>135</v>
      </c>
      <c r="F28" s="305"/>
      <c r="G28" s="306"/>
      <c r="H28" s="306"/>
      <c r="I28" s="202"/>
      <c r="J28" s="202"/>
      <c r="K28" s="294"/>
      <c r="L28" s="294"/>
      <c r="M28" s="295"/>
    </row>
    <row r="29" spans="1:23" s="22" customFormat="1" ht="22.5" customHeight="1" x14ac:dyDescent="0.25">
      <c r="A29" s="289" t="s">
        <v>123</v>
      </c>
      <c r="B29" s="49">
        <v>10.807700000000001</v>
      </c>
      <c r="C29" s="49">
        <v>100</v>
      </c>
      <c r="D29" s="292">
        <v>42707</v>
      </c>
      <c r="E29" s="240"/>
      <c r="F29" s="305"/>
      <c r="G29" s="306"/>
      <c r="H29" s="306"/>
      <c r="I29" s="202"/>
      <c r="J29" s="202"/>
      <c r="K29" s="294"/>
      <c r="L29" s="294"/>
      <c r="M29" s="295"/>
    </row>
    <row r="30" spans="1:23" s="22" customFormat="1" ht="19.5" customHeight="1" x14ac:dyDescent="0.25">
      <c r="A30" s="297" t="s">
        <v>44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9"/>
    </row>
    <row r="31" spans="1:23" s="22" customFormat="1" ht="44.25" customHeight="1" x14ac:dyDescent="0.25">
      <c r="A31" s="289" t="s">
        <v>121</v>
      </c>
      <c r="B31" s="290">
        <f>5.15*1.2</f>
        <v>6.1800000000000006</v>
      </c>
      <c r="C31" s="291"/>
      <c r="D31" s="292">
        <v>42654</v>
      </c>
      <c r="E31" s="64" t="s">
        <v>131</v>
      </c>
      <c r="F31" s="310"/>
      <c r="G31" s="310"/>
      <c r="H31" s="310"/>
      <c r="I31" s="310"/>
      <c r="J31" s="310"/>
      <c r="K31" s="310"/>
      <c r="L31" s="310"/>
      <c r="M31" s="311"/>
    </row>
    <row r="32" spans="1:23" s="22" customFormat="1" ht="31.5" x14ac:dyDescent="0.25">
      <c r="A32" s="296" t="s">
        <v>126</v>
      </c>
      <c r="B32" s="290">
        <f>5.3917*1.2</f>
        <v>6.47004</v>
      </c>
      <c r="C32" s="291"/>
      <c r="D32" s="312">
        <v>42654</v>
      </c>
      <c r="E32" s="64" t="s">
        <v>130</v>
      </c>
      <c r="F32" s="49"/>
      <c r="G32" s="64"/>
      <c r="H32" s="49"/>
      <c r="I32" s="293"/>
      <c r="J32" s="64"/>
      <c r="K32" s="294"/>
      <c r="L32" s="294"/>
      <c r="M32" s="295"/>
    </row>
    <row r="33" spans="1:13" s="22" customFormat="1" x14ac:dyDescent="0.25">
      <c r="A33" s="297" t="s">
        <v>90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9"/>
    </row>
    <row r="34" spans="1:13" s="22" customFormat="1" ht="29.25" customHeight="1" x14ac:dyDescent="0.25">
      <c r="A34" s="313" t="s">
        <v>12</v>
      </c>
      <c r="B34" s="49">
        <v>6.92</v>
      </c>
      <c r="C34" s="49"/>
      <c r="D34" s="292">
        <v>42401</v>
      </c>
      <c r="E34" s="239" t="s">
        <v>104</v>
      </c>
      <c r="F34" s="49"/>
      <c r="G34" s="49"/>
      <c r="H34" s="49"/>
      <c r="I34" s="293"/>
      <c r="J34" s="64"/>
      <c r="K34" s="294"/>
      <c r="L34" s="294"/>
      <c r="M34" s="295"/>
    </row>
    <row r="35" spans="1:13" s="22" customFormat="1" ht="30" customHeight="1" x14ac:dyDescent="0.25">
      <c r="A35" s="289" t="s">
        <v>13</v>
      </c>
      <c r="B35" s="49">
        <v>11.13</v>
      </c>
      <c r="C35" s="49"/>
      <c r="D35" s="292">
        <v>42401</v>
      </c>
      <c r="E35" s="240"/>
      <c r="F35" s="49"/>
      <c r="G35" s="64"/>
      <c r="H35" s="49"/>
      <c r="I35" s="293"/>
      <c r="J35" s="64"/>
      <c r="K35" s="294"/>
      <c r="L35" s="294"/>
      <c r="M35" s="295"/>
    </row>
    <row r="36" spans="1:13" s="22" customFormat="1" ht="26.25" customHeight="1" x14ac:dyDescent="0.25">
      <c r="A36" s="289" t="s">
        <v>14</v>
      </c>
      <c r="B36" s="49">
        <v>7.66</v>
      </c>
      <c r="C36" s="49"/>
      <c r="D36" s="292">
        <v>42401</v>
      </c>
      <c r="E36" s="314"/>
      <c r="F36" s="49"/>
      <c r="G36" s="64"/>
      <c r="H36" s="49"/>
      <c r="I36" s="293"/>
      <c r="J36" s="64"/>
      <c r="K36" s="294"/>
      <c r="L36" s="294"/>
      <c r="M36" s="295"/>
    </row>
    <row r="37" spans="1:13" s="22" customFormat="1" x14ac:dyDescent="0.25">
      <c r="A37" s="297" t="s">
        <v>91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3" s="22" customFormat="1" ht="37.5" customHeight="1" x14ac:dyDescent="0.25">
      <c r="A38" s="289" t="s">
        <v>12</v>
      </c>
      <c r="B38" s="303">
        <v>6.5388999999999999</v>
      </c>
      <c r="C38" s="315"/>
      <c r="D38" s="312">
        <v>42677</v>
      </c>
      <c r="E38" s="239" t="s">
        <v>132</v>
      </c>
      <c r="F38" s="49"/>
      <c r="G38" s="64"/>
      <c r="H38" s="49"/>
      <c r="I38" s="293"/>
      <c r="J38" s="64"/>
      <c r="K38" s="294"/>
      <c r="L38" s="294"/>
      <c r="M38" s="295"/>
    </row>
    <row r="39" spans="1:13" s="22" customFormat="1" ht="39.75" customHeight="1" x14ac:dyDescent="0.25">
      <c r="A39" s="289" t="s">
        <v>123</v>
      </c>
      <c r="B39" s="303">
        <v>13.456200000000001</v>
      </c>
      <c r="C39" s="315"/>
      <c r="D39" s="312">
        <v>42677</v>
      </c>
      <c r="E39" s="314"/>
      <c r="F39" s="49"/>
      <c r="G39" s="64"/>
      <c r="H39" s="49"/>
      <c r="I39" s="293"/>
      <c r="J39" s="64"/>
      <c r="K39" s="294"/>
      <c r="L39" s="294"/>
      <c r="M39" s="295"/>
    </row>
    <row r="40" spans="1:13" s="22" customFormat="1" x14ac:dyDescent="0.25">
      <c r="A40" s="297" t="s">
        <v>92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9"/>
    </row>
    <row r="41" spans="1:13" s="22" customFormat="1" ht="31.5" x14ac:dyDescent="0.25">
      <c r="A41" s="289" t="s">
        <v>124</v>
      </c>
      <c r="B41" s="303">
        <f>15.69*1.2</f>
        <v>18.827999999999999</v>
      </c>
      <c r="C41" s="315"/>
      <c r="D41" s="312">
        <v>42583</v>
      </c>
      <c r="E41" s="64" t="s">
        <v>127</v>
      </c>
      <c r="F41" s="310"/>
      <c r="G41" s="310"/>
      <c r="H41" s="310"/>
      <c r="I41" s="310"/>
      <c r="J41" s="310"/>
      <c r="K41" s="310"/>
      <c r="L41" s="310"/>
      <c r="M41" s="311"/>
    </row>
    <row r="42" spans="1:13" s="22" customFormat="1" ht="33" customHeight="1" x14ac:dyDescent="0.25">
      <c r="A42" s="296" t="s">
        <v>126</v>
      </c>
      <c r="B42" s="316">
        <f>16.5157*1.2</f>
        <v>19.818839999999998</v>
      </c>
      <c r="C42" s="315"/>
      <c r="D42" s="312">
        <v>42654</v>
      </c>
      <c r="E42" s="64" t="s">
        <v>130</v>
      </c>
      <c r="F42" s="49"/>
      <c r="G42" s="64"/>
      <c r="H42" s="49"/>
      <c r="I42" s="293"/>
      <c r="J42" s="64"/>
      <c r="K42" s="294"/>
      <c r="L42" s="294"/>
      <c r="M42" s="295"/>
    </row>
    <row r="43" spans="1:13" s="22" customFormat="1" x14ac:dyDescent="0.25">
      <c r="A43" s="297" t="s">
        <v>93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9"/>
    </row>
    <row r="44" spans="1:13" s="22" customFormat="1" x14ac:dyDescent="0.25">
      <c r="A44" s="289" t="s">
        <v>121</v>
      </c>
      <c r="B44" s="316">
        <f>16.25*1.2</f>
        <v>19.5</v>
      </c>
      <c r="C44" s="315"/>
      <c r="D44" s="312">
        <v>42600</v>
      </c>
      <c r="E44" s="64" t="s">
        <v>125</v>
      </c>
      <c r="F44" s="49"/>
      <c r="G44" s="64"/>
      <c r="H44" s="49"/>
      <c r="I44" s="293"/>
      <c r="J44" s="64"/>
      <c r="K44" s="294"/>
      <c r="L44" s="294"/>
      <c r="M44" s="295"/>
    </row>
    <row r="45" spans="1:13" s="22" customFormat="1" ht="32.25" thickBot="1" x14ac:dyDescent="0.3">
      <c r="A45" s="317" t="s">
        <v>126</v>
      </c>
      <c r="B45" s="318">
        <v>21.23</v>
      </c>
      <c r="C45" s="319"/>
      <c r="D45" s="320">
        <v>42678</v>
      </c>
      <c r="E45" s="196" t="s">
        <v>134</v>
      </c>
      <c r="F45" s="321"/>
      <c r="G45" s="321"/>
      <c r="H45" s="321"/>
      <c r="I45" s="321"/>
      <c r="J45" s="321"/>
      <c r="K45" s="321"/>
      <c r="L45" s="321"/>
      <c r="M45" s="322"/>
    </row>
  </sheetData>
  <mergeCells count="45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E25:E26"/>
    <mergeCell ref="K25:M25"/>
    <mergeCell ref="K26:M26"/>
    <mergeCell ref="A27:M27"/>
    <mergeCell ref="E28:E29"/>
    <mergeCell ref="K28:M28"/>
    <mergeCell ref="K29:M29"/>
    <mergeCell ref="A30:M30"/>
    <mergeCell ref="K32:M32"/>
    <mergeCell ref="A33:M33"/>
    <mergeCell ref="E34:E36"/>
    <mergeCell ref="K34:M34"/>
    <mergeCell ref="K35:M35"/>
    <mergeCell ref="K36:M36"/>
    <mergeCell ref="K44:M44"/>
    <mergeCell ref="E38:E39"/>
    <mergeCell ref="A37:M37"/>
    <mergeCell ref="K38:M38"/>
    <mergeCell ref="K39:M39"/>
    <mergeCell ref="A40:M40"/>
    <mergeCell ref="K42:M42"/>
    <mergeCell ref="A43:M4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75" zoomScaleNormal="100" zoomScaleSheetLayoutView="75" workbookViewId="0">
      <selection activeCell="G47" sqref="G47"/>
    </sheetView>
  </sheetViews>
  <sheetFormatPr defaultRowHeight="15.75" x14ac:dyDescent="0.25"/>
  <cols>
    <col min="1" max="1" width="26.85546875" style="21" customWidth="1"/>
    <col min="2" max="3" width="11.140625" style="21" customWidth="1"/>
    <col min="4" max="4" width="9.28515625" style="21" customWidth="1"/>
    <col min="5" max="5" width="9.42578125" style="21" customWidth="1"/>
    <col min="6" max="6" width="16.42578125" style="21" customWidth="1"/>
    <col min="7" max="7" width="27.5703125" style="21" customWidth="1"/>
    <col min="8" max="8" width="10.5703125" style="104" customWidth="1"/>
    <col min="9" max="9" width="9.42578125" style="104" hidden="1" customWidth="1"/>
    <col min="10" max="10" width="10.140625" style="21" hidden="1" customWidth="1"/>
    <col min="11" max="12" width="0" style="21" hidden="1" customWidth="1"/>
    <col min="13" max="13" width="8.7109375" style="21" hidden="1" customWidth="1"/>
    <col min="14" max="14" width="12.7109375" style="21" hidden="1" customWidth="1"/>
    <col min="15" max="15" width="18.85546875" style="21" hidden="1" customWidth="1"/>
    <col min="16" max="16" width="8.42578125" style="21" hidden="1" customWidth="1"/>
    <col min="17" max="18" width="8.28515625" style="21" hidden="1" customWidth="1"/>
    <col min="19" max="19" width="4.5703125" style="21" customWidth="1"/>
    <col min="20" max="16384" width="9.140625" style="21"/>
  </cols>
  <sheetData>
    <row r="1" spans="1:18" x14ac:dyDescent="0.25">
      <c r="A1" s="19" t="s">
        <v>146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0"/>
      <c r="Q1" s="20"/>
      <c r="R1" s="20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  <c r="Q2" s="20"/>
      <c r="R2" s="20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20"/>
      <c r="Q3" s="20"/>
      <c r="R3" s="20"/>
    </row>
    <row r="4" spans="1:18" ht="2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0"/>
      <c r="Q4" s="20"/>
      <c r="R4" s="20"/>
    </row>
    <row r="5" spans="1:18" hidden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</row>
    <row r="6" spans="1:18" ht="6.7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x14ac:dyDescent="0.25">
      <c r="A7" s="23" t="s">
        <v>21</v>
      </c>
      <c r="B7" s="24" t="s">
        <v>110</v>
      </c>
      <c r="C7" s="24"/>
      <c r="D7" s="24"/>
      <c r="E7" s="24"/>
      <c r="F7" s="24"/>
      <c r="G7" s="25" t="s">
        <v>113</v>
      </c>
      <c r="H7" s="25" t="s">
        <v>114</v>
      </c>
      <c r="I7" s="26"/>
      <c r="J7" s="27" t="s">
        <v>70</v>
      </c>
      <c r="K7" s="27"/>
      <c r="L7" s="27"/>
      <c r="M7" s="27"/>
      <c r="N7" s="27"/>
      <c r="O7" s="25" t="s">
        <v>1</v>
      </c>
      <c r="P7" s="26" t="s">
        <v>23</v>
      </c>
      <c r="Q7" s="26" t="s">
        <v>27</v>
      </c>
      <c r="R7" s="28" t="s">
        <v>20</v>
      </c>
    </row>
    <row r="8" spans="1:18" ht="15" customHeight="1" x14ac:dyDescent="0.25">
      <c r="A8" s="29"/>
      <c r="B8" s="30"/>
      <c r="C8" s="30"/>
      <c r="D8" s="30"/>
      <c r="E8" s="30"/>
      <c r="F8" s="30"/>
      <c r="G8" s="31"/>
      <c r="H8" s="32"/>
      <c r="I8" s="33"/>
      <c r="J8" s="34"/>
      <c r="K8" s="34"/>
      <c r="L8" s="34"/>
      <c r="M8" s="34"/>
      <c r="N8" s="34"/>
      <c r="O8" s="32"/>
      <c r="P8" s="33"/>
      <c r="Q8" s="33"/>
      <c r="R8" s="35"/>
    </row>
    <row r="9" spans="1:18" x14ac:dyDescent="0.25">
      <c r="A9" s="29"/>
      <c r="B9" s="36" t="s">
        <v>15</v>
      </c>
      <c r="C9" s="37" t="s">
        <v>16</v>
      </c>
      <c r="D9" s="36" t="s">
        <v>17</v>
      </c>
      <c r="E9" s="38" t="s">
        <v>18</v>
      </c>
      <c r="F9" s="38" t="s">
        <v>19</v>
      </c>
      <c r="G9" s="31"/>
      <c r="H9" s="32"/>
      <c r="I9" s="33"/>
      <c r="J9" s="36" t="s">
        <v>15</v>
      </c>
      <c r="K9" s="37" t="s">
        <v>16</v>
      </c>
      <c r="L9" s="36" t="s">
        <v>17</v>
      </c>
      <c r="M9" s="32" t="s">
        <v>18</v>
      </c>
      <c r="N9" s="32" t="s">
        <v>19</v>
      </c>
      <c r="O9" s="32"/>
      <c r="P9" s="33"/>
      <c r="Q9" s="33"/>
      <c r="R9" s="35"/>
    </row>
    <row r="10" spans="1:18" ht="15" customHeight="1" x14ac:dyDescent="0.25">
      <c r="A10" s="29"/>
      <c r="B10" s="39"/>
      <c r="C10" s="39"/>
      <c r="D10" s="39"/>
      <c r="E10" s="40"/>
      <c r="F10" s="40"/>
      <c r="G10" s="31"/>
      <c r="H10" s="32"/>
      <c r="I10" s="33"/>
      <c r="J10" s="36"/>
      <c r="K10" s="37"/>
      <c r="L10" s="36"/>
      <c r="M10" s="32"/>
      <c r="N10" s="32"/>
      <c r="O10" s="32"/>
      <c r="P10" s="33"/>
      <c r="Q10" s="33"/>
      <c r="R10" s="35"/>
    </row>
    <row r="11" spans="1:18" x14ac:dyDescent="0.25">
      <c r="A11" s="29"/>
      <c r="B11" s="39"/>
      <c r="C11" s="39"/>
      <c r="D11" s="39"/>
      <c r="E11" s="40"/>
      <c r="F11" s="40"/>
      <c r="G11" s="31"/>
      <c r="H11" s="32"/>
      <c r="I11" s="33"/>
      <c r="J11" s="36"/>
      <c r="K11" s="37"/>
      <c r="L11" s="36"/>
      <c r="M11" s="32"/>
      <c r="N11" s="32"/>
      <c r="O11" s="32"/>
      <c r="P11" s="33"/>
      <c r="Q11" s="33"/>
      <c r="R11" s="35"/>
    </row>
    <row r="12" spans="1:18" x14ac:dyDescent="0.25">
      <c r="A12" s="29"/>
      <c r="B12" s="39"/>
      <c r="C12" s="39"/>
      <c r="D12" s="39"/>
      <c r="E12" s="40"/>
      <c r="F12" s="40"/>
      <c r="G12" s="31"/>
      <c r="H12" s="32"/>
      <c r="I12" s="33"/>
      <c r="J12" s="36"/>
      <c r="K12" s="37"/>
      <c r="L12" s="36"/>
      <c r="M12" s="32"/>
      <c r="N12" s="32"/>
      <c r="O12" s="32"/>
      <c r="P12" s="33"/>
      <c r="Q12" s="33"/>
      <c r="R12" s="35"/>
    </row>
    <row r="13" spans="1:18" x14ac:dyDescent="0.25">
      <c r="A13" s="29"/>
      <c r="B13" s="39"/>
      <c r="C13" s="39"/>
      <c r="D13" s="39"/>
      <c r="E13" s="40"/>
      <c r="F13" s="40"/>
      <c r="G13" s="31"/>
      <c r="H13" s="32"/>
      <c r="I13" s="33"/>
      <c r="J13" s="36"/>
      <c r="K13" s="37"/>
      <c r="L13" s="36"/>
      <c r="M13" s="32"/>
      <c r="N13" s="32"/>
      <c r="O13" s="32"/>
      <c r="P13" s="33"/>
      <c r="Q13" s="33"/>
      <c r="R13" s="35"/>
    </row>
    <row r="14" spans="1:18" x14ac:dyDescent="0.25">
      <c r="A14" s="29"/>
      <c r="B14" s="39"/>
      <c r="C14" s="39"/>
      <c r="D14" s="39"/>
      <c r="E14" s="40"/>
      <c r="F14" s="40"/>
      <c r="G14" s="31"/>
      <c r="H14" s="32"/>
      <c r="I14" s="33"/>
      <c r="J14" s="36"/>
      <c r="K14" s="37"/>
      <c r="L14" s="36"/>
      <c r="M14" s="32"/>
      <c r="N14" s="32"/>
      <c r="O14" s="32"/>
      <c r="P14" s="33"/>
      <c r="Q14" s="33"/>
      <c r="R14" s="35"/>
    </row>
    <row r="15" spans="1:18" ht="15.75" customHeight="1" x14ac:dyDescent="0.25">
      <c r="A15" s="29"/>
      <c r="B15" s="39"/>
      <c r="C15" s="39"/>
      <c r="D15" s="39"/>
      <c r="E15" s="40"/>
      <c r="F15" s="40"/>
      <c r="G15" s="31"/>
      <c r="H15" s="32"/>
      <c r="I15" s="33"/>
      <c r="J15" s="36"/>
      <c r="K15" s="37"/>
      <c r="L15" s="36"/>
      <c r="M15" s="32"/>
      <c r="N15" s="32"/>
      <c r="O15" s="32"/>
      <c r="P15" s="33"/>
      <c r="Q15" s="33"/>
      <c r="R15" s="35"/>
    </row>
    <row r="16" spans="1:18" ht="6.75" hidden="1" customHeight="1" x14ac:dyDescent="0.25">
      <c r="A16" s="29"/>
      <c r="B16" s="39"/>
      <c r="C16" s="39"/>
      <c r="D16" s="39"/>
      <c r="E16" s="40"/>
      <c r="F16" s="40"/>
      <c r="G16" s="31"/>
      <c r="H16" s="32"/>
      <c r="I16" s="33"/>
      <c r="J16" s="40"/>
      <c r="K16" s="41"/>
      <c r="L16" s="36"/>
      <c r="M16" s="32"/>
      <c r="N16" s="32"/>
      <c r="O16" s="32"/>
      <c r="P16" s="33"/>
      <c r="Q16" s="33"/>
      <c r="R16" s="35"/>
    </row>
    <row r="17" spans="1:23" s="22" customFormat="1" ht="18.75" customHeight="1" x14ac:dyDescent="0.25">
      <c r="A17" s="42" t="s">
        <v>58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23" ht="69.75" customHeight="1" x14ac:dyDescent="0.25">
      <c r="A18" s="45" t="s">
        <v>63</v>
      </c>
      <c r="B18" s="46"/>
      <c r="C18" s="46" t="s">
        <v>81</v>
      </c>
      <c r="D18" s="46"/>
      <c r="E18" s="46"/>
      <c r="F18" s="47">
        <v>42248</v>
      </c>
      <c r="G18" s="48" t="s">
        <v>82</v>
      </c>
      <c r="H18" s="49">
        <v>1.87</v>
      </c>
      <c r="I18" s="49"/>
      <c r="J18" s="48"/>
      <c r="K18" s="48"/>
      <c r="L18" s="48"/>
      <c r="M18" s="48"/>
      <c r="N18" s="47"/>
      <c r="O18" s="50"/>
      <c r="P18" s="46"/>
      <c r="Q18" s="46"/>
      <c r="R18" s="51"/>
    </row>
    <row r="19" spans="1:23" s="22" customFormat="1" ht="18.75" customHeight="1" x14ac:dyDescent="0.25">
      <c r="A19" s="42" t="s">
        <v>59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23" ht="31.5" x14ac:dyDescent="0.25">
      <c r="A20" s="45" t="s">
        <v>62</v>
      </c>
      <c r="B20" s="46" t="s">
        <v>96</v>
      </c>
      <c r="C20" s="46" t="s">
        <v>96</v>
      </c>
      <c r="D20" s="46" t="s">
        <v>97</v>
      </c>
      <c r="E20" s="46">
        <v>0.1152</v>
      </c>
      <c r="F20" s="47">
        <v>40909</v>
      </c>
      <c r="G20" s="48" t="s">
        <v>46</v>
      </c>
      <c r="H20" s="49">
        <v>0.94</v>
      </c>
      <c r="I20" s="49"/>
      <c r="J20" s="48"/>
      <c r="K20" s="48"/>
      <c r="L20" s="48"/>
      <c r="M20" s="48"/>
      <c r="N20" s="47"/>
      <c r="O20" s="52"/>
      <c r="P20" s="46"/>
      <c r="Q20" s="46"/>
      <c r="R20" s="53"/>
      <c r="T20" s="54"/>
    </row>
    <row r="21" spans="1:23" s="22" customFormat="1" x14ac:dyDescent="0.25">
      <c r="A21" s="42" t="s">
        <v>54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23" ht="26.25" customHeight="1" x14ac:dyDescent="0.25">
      <c r="A22" s="55" t="s">
        <v>49</v>
      </c>
      <c r="B22" s="56" t="s">
        <v>72</v>
      </c>
      <c r="C22" s="56" t="s">
        <v>73</v>
      </c>
      <c r="D22" s="56"/>
      <c r="E22" s="56">
        <v>0.19</v>
      </c>
      <c r="F22" s="57">
        <v>42208</v>
      </c>
      <c r="G22" s="58" t="s">
        <v>71</v>
      </c>
      <c r="H22" s="59">
        <v>1.3</v>
      </c>
      <c r="I22" s="60"/>
      <c r="J22" s="52"/>
      <c r="K22" s="52"/>
      <c r="L22" s="52"/>
      <c r="M22" s="52"/>
      <c r="N22" s="61"/>
      <c r="O22" s="62"/>
      <c r="P22" s="62"/>
      <c r="Q22" s="62"/>
      <c r="R22" s="63"/>
    </row>
    <row r="23" spans="1:23" ht="23.25" customHeight="1" x14ac:dyDescent="0.25">
      <c r="A23" s="55" t="s">
        <v>50</v>
      </c>
      <c r="B23" s="56" t="s">
        <v>74</v>
      </c>
      <c r="C23" s="56" t="s">
        <v>75</v>
      </c>
      <c r="D23" s="56">
        <v>0.317</v>
      </c>
      <c r="E23" s="56">
        <v>0.47</v>
      </c>
      <c r="F23" s="57">
        <v>42208</v>
      </c>
      <c r="G23" s="58"/>
      <c r="H23" s="64">
        <v>1.38</v>
      </c>
      <c r="I23" s="65"/>
      <c r="J23" s="56"/>
      <c r="K23" s="56"/>
      <c r="L23" s="52"/>
      <c r="M23" s="52"/>
      <c r="N23" s="61"/>
      <c r="O23" s="62"/>
      <c r="P23" s="62"/>
      <c r="Q23" s="62"/>
      <c r="R23" s="66"/>
    </row>
    <row r="24" spans="1:23" x14ac:dyDescent="0.25">
      <c r="A24" s="55" t="s">
        <v>51</v>
      </c>
      <c r="B24" s="52" t="s">
        <v>102</v>
      </c>
      <c r="C24" s="52" t="s">
        <v>76</v>
      </c>
      <c r="D24" s="52">
        <v>0.5</v>
      </c>
      <c r="E24" s="52">
        <v>0.41</v>
      </c>
      <c r="F24" s="57">
        <v>42208</v>
      </c>
      <c r="G24" s="58"/>
      <c r="H24" s="64">
        <v>1.25</v>
      </c>
      <c r="I24" s="65"/>
      <c r="J24" s="52"/>
      <c r="K24" s="52"/>
      <c r="L24" s="52"/>
      <c r="M24" s="52"/>
      <c r="N24" s="61"/>
      <c r="O24" s="62"/>
      <c r="P24" s="62"/>
      <c r="Q24" s="62"/>
      <c r="R24" s="67"/>
      <c r="S24" s="68"/>
      <c r="T24" s="68"/>
      <c r="U24" s="68"/>
      <c r="V24" s="68"/>
      <c r="W24" s="68"/>
    </row>
    <row r="25" spans="1:23" x14ac:dyDescent="0.25">
      <c r="A25" s="55" t="s">
        <v>52</v>
      </c>
      <c r="B25" s="56" t="s">
        <v>77</v>
      </c>
      <c r="C25" s="56" t="s">
        <v>78</v>
      </c>
      <c r="D25" s="56">
        <v>0.89</v>
      </c>
      <c r="E25" s="56"/>
      <c r="F25" s="57">
        <v>42208</v>
      </c>
      <c r="G25" s="58"/>
      <c r="H25" s="59">
        <v>0.92</v>
      </c>
      <c r="I25" s="60"/>
      <c r="J25" s="56"/>
      <c r="K25" s="56"/>
      <c r="L25" s="56"/>
      <c r="M25" s="56"/>
      <c r="N25" s="61"/>
      <c r="O25" s="56"/>
      <c r="P25" s="56"/>
      <c r="Q25" s="56"/>
      <c r="R25" s="66"/>
    </row>
    <row r="26" spans="1:23" x14ac:dyDescent="0.25">
      <c r="A26" s="55" t="s">
        <v>53</v>
      </c>
      <c r="B26" s="52" t="s">
        <v>79</v>
      </c>
      <c r="C26" s="52" t="s">
        <v>80</v>
      </c>
      <c r="D26" s="56"/>
      <c r="E26" s="56"/>
      <c r="F26" s="57">
        <v>42208</v>
      </c>
      <c r="G26" s="58"/>
      <c r="H26" s="64">
        <v>1.33</v>
      </c>
      <c r="I26" s="65"/>
      <c r="J26" s="52"/>
      <c r="K26" s="52"/>
      <c r="L26" s="52"/>
      <c r="M26" s="52"/>
      <c r="N26" s="61"/>
      <c r="O26" s="52"/>
      <c r="P26" s="56"/>
      <c r="Q26" s="56"/>
      <c r="R26" s="63"/>
    </row>
    <row r="27" spans="1:23" s="22" customFormat="1" x14ac:dyDescent="0.25">
      <c r="A27" s="42" t="s">
        <v>57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23" s="22" customFormat="1" ht="27.75" customHeight="1" x14ac:dyDescent="0.25">
      <c r="A28" s="69" t="s">
        <v>98</v>
      </c>
      <c r="B28" s="70">
        <v>1.8185</v>
      </c>
      <c r="C28" s="70">
        <v>1.4452</v>
      </c>
      <c r="D28" s="71"/>
      <c r="E28" s="71"/>
      <c r="F28" s="72">
        <v>39783</v>
      </c>
      <c r="G28" s="73" t="s">
        <v>55</v>
      </c>
      <c r="H28" s="74">
        <v>1.25</v>
      </c>
      <c r="I28" s="75"/>
      <c r="J28" s="76"/>
      <c r="K28" s="76"/>
      <c r="L28" s="76"/>
      <c r="M28" s="76"/>
      <c r="N28" s="76"/>
      <c r="O28" s="76"/>
      <c r="P28" s="76"/>
      <c r="Q28" s="76"/>
      <c r="R28" s="77"/>
    </row>
    <row r="29" spans="1:23" s="22" customFormat="1" x14ac:dyDescent="0.25">
      <c r="A29" s="78"/>
      <c r="B29" s="79"/>
      <c r="C29" s="79"/>
      <c r="D29" s="80"/>
      <c r="E29" s="80"/>
      <c r="F29" s="81"/>
      <c r="G29" s="82"/>
      <c r="H29" s="83"/>
      <c r="I29" s="75"/>
      <c r="J29" s="76"/>
      <c r="K29" s="76"/>
      <c r="L29" s="76"/>
      <c r="M29" s="76"/>
      <c r="N29" s="76"/>
      <c r="O29" s="76"/>
      <c r="P29" s="76"/>
      <c r="Q29" s="76"/>
      <c r="R29" s="77"/>
    </row>
    <row r="30" spans="1:23" s="22" customFormat="1" x14ac:dyDescent="0.25">
      <c r="A30" s="78"/>
      <c r="B30" s="79"/>
      <c r="C30" s="79"/>
      <c r="D30" s="80"/>
      <c r="E30" s="80"/>
      <c r="F30" s="81"/>
      <c r="G30" s="82"/>
      <c r="H30" s="83"/>
      <c r="I30" s="75"/>
      <c r="J30" s="76"/>
      <c r="K30" s="76"/>
      <c r="L30" s="76"/>
      <c r="M30" s="76"/>
      <c r="N30" s="76"/>
      <c r="O30" s="76"/>
      <c r="P30" s="76"/>
      <c r="Q30" s="76"/>
      <c r="R30" s="77"/>
    </row>
    <row r="31" spans="1:23" s="22" customFormat="1" x14ac:dyDescent="0.25">
      <c r="A31" s="78"/>
      <c r="B31" s="79"/>
      <c r="C31" s="79"/>
      <c r="D31" s="80"/>
      <c r="E31" s="80"/>
      <c r="F31" s="81"/>
      <c r="G31" s="82"/>
      <c r="H31" s="83"/>
      <c r="I31" s="75"/>
      <c r="J31" s="76"/>
      <c r="K31" s="76"/>
      <c r="L31" s="76"/>
      <c r="M31" s="76"/>
      <c r="N31" s="76"/>
      <c r="O31" s="76"/>
      <c r="P31" s="76"/>
      <c r="Q31" s="76"/>
      <c r="R31" s="77"/>
    </row>
    <row r="32" spans="1:23" s="22" customFormat="1" x14ac:dyDescent="0.25">
      <c r="A32" s="78"/>
      <c r="B32" s="79"/>
      <c r="C32" s="79"/>
      <c r="D32" s="80"/>
      <c r="E32" s="80"/>
      <c r="F32" s="81"/>
      <c r="G32" s="82"/>
      <c r="H32" s="83"/>
      <c r="I32" s="75"/>
      <c r="J32" s="76"/>
      <c r="K32" s="76"/>
      <c r="L32" s="76"/>
      <c r="M32" s="76"/>
      <c r="N32" s="76"/>
      <c r="O32" s="76"/>
      <c r="P32" s="76"/>
      <c r="Q32" s="76"/>
      <c r="R32" s="77"/>
    </row>
    <row r="33" spans="1:19" s="22" customFormat="1" x14ac:dyDescent="0.25">
      <c r="A33" s="84"/>
      <c r="B33" s="85"/>
      <c r="C33" s="85"/>
      <c r="D33" s="86"/>
      <c r="E33" s="86"/>
      <c r="F33" s="87"/>
      <c r="G33" s="88"/>
      <c r="H33" s="89"/>
      <c r="I33" s="75"/>
      <c r="J33" s="76"/>
      <c r="K33" s="76"/>
      <c r="L33" s="76"/>
      <c r="M33" s="76"/>
      <c r="N33" s="76"/>
      <c r="O33" s="76"/>
      <c r="P33" s="76"/>
      <c r="Q33" s="76"/>
      <c r="R33" s="77"/>
    </row>
    <row r="34" spans="1:19" s="22" customFormat="1" x14ac:dyDescent="0.25">
      <c r="A34" s="42" t="s">
        <v>60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90"/>
    </row>
    <row r="35" spans="1:19" ht="47.25" x14ac:dyDescent="0.25">
      <c r="A35" s="45" t="s">
        <v>61</v>
      </c>
      <c r="B35" s="52" t="s">
        <v>95</v>
      </c>
      <c r="C35" s="52" t="s">
        <v>83</v>
      </c>
      <c r="D35" s="46"/>
      <c r="E35" s="46"/>
      <c r="F35" s="47">
        <v>40452</v>
      </c>
      <c r="G35" s="48" t="s">
        <v>103</v>
      </c>
      <c r="H35" s="49">
        <v>0.63</v>
      </c>
      <c r="I35" s="49"/>
      <c r="J35" s="48"/>
      <c r="K35" s="48"/>
      <c r="L35" s="48"/>
      <c r="M35" s="48"/>
      <c r="N35" s="47"/>
      <c r="O35" s="52"/>
      <c r="P35" s="46"/>
      <c r="Q35" s="46"/>
      <c r="R35" s="91"/>
      <c r="S35" s="92"/>
    </row>
    <row r="36" spans="1:19" s="22" customFormat="1" x14ac:dyDescent="0.25">
      <c r="A36" s="93" t="s">
        <v>84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90"/>
    </row>
    <row r="37" spans="1:19" ht="63" x14ac:dyDescent="0.25">
      <c r="A37" s="55" t="s">
        <v>85</v>
      </c>
      <c r="B37" s="52"/>
      <c r="C37" s="52" t="s">
        <v>89</v>
      </c>
      <c r="D37" s="46"/>
      <c r="E37" s="46"/>
      <c r="F37" s="47">
        <v>40825</v>
      </c>
      <c r="G37" s="96" t="s">
        <v>88</v>
      </c>
      <c r="H37" s="49">
        <v>0.2</v>
      </c>
      <c r="I37" s="49"/>
      <c r="J37" s="97"/>
      <c r="K37" s="97"/>
      <c r="L37" s="97"/>
      <c r="M37" s="97"/>
      <c r="N37" s="97"/>
      <c r="O37" s="97"/>
      <c r="P37" s="97"/>
      <c r="Q37" s="97"/>
      <c r="R37" s="51"/>
    </row>
    <row r="38" spans="1:19" x14ac:dyDescent="0.25">
      <c r="A38" s="42" t="s">
        <v>86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</row>
    <row r="39" spans="1:19" ht="66" customHeight="1" x14ac:dyDescent="0.25">
      <c r="A39" s="45" t="s">
        <v>87</v>
      </c>
      <c r="B39" s="52"/>
      <c r="C39" s="52">
        <v>0.69359999999999999</v>
      </c>
      <c r="D39" s="46">
        <v>0.17630000000000001</v>
      </c>
      <c r="E39" s="46">
        <v>0.1643</v>
      </c>
      <c r="F39" s="47">
        <v>42094</v>
      </c>
      <c r="G39" s="48" t="s">
        <v>99</v>
      </c>
      <c r="H39" s="49">
        <v>0.65739999999999998</v>
      </c>
      <c r="I39" s="49"/>
      <c r="J39" s="97"/>
      <c r="K39" s="97"/>
      <c r="L39" s="97"/>
      <c r="M39" s="97"/>
      <c r="N39" s="97"/>
      <c r="O39" s="97"/>
      <c r="P39" s="97"/>
      <c r="Q39" s="97"/>
      <c r="R39" s="51"/>
    </row>
    <row r="40" spans="1:19" x14ac:dyDescent="0.25">
      <c r="A40" s="42" t="s">
        <v>111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9" ht="53.25" customHeight="1" thickBot="1" x14ac:dyDescent="0.3">
      <c r="A41" s="98" t="s">
        <v>106</v>
      </c>
      <c r="B41" s="99"/>
      <c r="C41" s="100">
        <v>1.6</v>
      </c>
      <c r="D41" s="99"/>
      <c r="E41" s="99"/>
      <c r="F41" s="101">
        <v>42376</v>
      </c>
      <c r="G41" s="102" t="s">
        <v>107</v>
      </c>
      <c r="H41" s="100">
        <v>1.34</v>
      </c>
      <c r="I41" s="100"/>
      <c r="J41" s="100"/>
      <c r="K41" s="100"/>
      <c r="L41" s="99"/>
      <c r="M41" s="99"/>
      <c r="N41" s="101"/>
      <c r="O41" s="102"/>
      <c r="P41" s="100"/>
      <c r="Q41" s="100"/>
      <c r="R41" s="103"/>
    </row>
  </sheetData>
  <mergeCells count="40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rintOptions horizontalCentered="1"/>
  <pageMargins left="0.70866141732283472" right="0.51181102362204722" top="0.55118110236220474" bottom="0.35433070866141736" header="0" footer="0"/>
  <pageSetup paperSize="9" scale="71" orientation="portrait" r:id="rId1"/>
  <colBreaks count="1" manualBreakCount="1">
    <brk id="8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 1 (тепло)</vt:lpstr>
      <vt:lpstr>Додаток 2 (вода)</vt:lpstr>
      <vt:lpstr>Додаток 3 (стоки)</vt:lpstr>
      <vt:lpstr>Додаток 4(утримання)</vt:lpstr>
      <vt:lpstr>Лист1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2017-04-11T10:11:25Z</dcterms:modified>
</cp:coreProperties>
</file>