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БОРИС С.М\СТРАТЕГІЯ\Стратегія 2021-2027\ПЗ 2021-2023\"/>
    </mc:Choice>
  </mc:AlternateContent>
  <bookViews>
    <workbookView xWindow="0" yWindow="0" windowWidth="20490" windowHeight="7665" tabRatio="552"/>
  </bookViews>
  <sheets>
    <sheet name="ПЗ" sheetId="2" r:id="rId1"/>
  </sheets>
  <definedNames>
    <definedName name="_xlnm._FilterDatabase" localSheetId="0" hidden="1">ПЗ!$A$7:$AM$26</definedName>
  </definedNames>
  <calcPr calcId="162913"/>
</workbook>
</file>

<file path=xl/calcChain.xml><?xml version="1.0" encoding="utf-8"?>
<calcChain xmlns="http://schemas.openxmlformats.org/spreadsheetml/2006/main">
  <c r="O80" i="2" l="1"/>
  <c r="P80" i="2"/>
  <c r="R80" i="2"/>
  <c r="S80" i="2"/>
  <c r="T80" i="2"/>
  <c r="W80" i="2"/>
  <c r="X80" i="2"/>
  <c r="Z80" i="2"/>
  <c r="AA80" i="2"/>
  <c r="AB80" i="2"/>
  <c r="AE80" i="2"/>
  <c r="AF80" i="2"/>
  <c r="AH80" i="2"/>
  <c r="AI80" i="2"/>
  <c r="AJ80" i="2"/>
  <c r="O73" i="2"/>
  <c r="P73" i="2"/>
  <c r="R73" i="2"/>
  <c r="S73" i="2"/>
  <c r="T73" i="2"/>
  <c r="W73" i="2"/>
  <c r="X73" i="2"/>
  <c r="Z73" i="2"/>
  <c r="AA73" i="2"/>
  <c r="AB73" i="2"/>
  <c r="AE73" i="2"/>
  <c r="AF73" i="2"/>
  <c r="AH73" i="2"/>
  <c r="AI73" i="2"/>
  <c r="AJ73" i="2"/>
  <c r="O44" i="2"/>
  <c r="P44" i="2"/>
  <c r="R44" i="2"/>
  <c r="S44" i="2"/>
  <c r="T44" i="2"/>
  <c r="W44" i="2"/>
  <c r="X44" i="2"/>
  <c r="Z44" i="2"/>
  <c r="AA44" i="2"/>
  <c r="AB44" i="2"/>
  <c r="AE44" i="2"/>
  <c r="AF44" i="2"/>
  <c r="AH44" i="2"/>
  <c r="AI44" i="2"/>
  <c r="AJ44" i="2"/>
  <c r="O28" i="2"/>
  <c r="P28" i="2"/>
  <c r="R28" i="2"/>
  <c r="S28" i="2"/>
  <c r="T28" i="2"/>
  <c r="W28" i="2"/>
  <c r="X28" i="2"/>
  <c r="Z28" i="2"/>
  <c r="AA28" i="2"/>
  <c r="AB28" i="2"/>
  <c r="AE28" i="2"/>
  <c r="AF28" i="2"/>
  <c r="AH28" i="2"/>
  <c r="AI28" i="2"/>
  <c r="AJ28" i="2"/>
  <c r="AG50" i="2"/>
  <c r="AG51" i="2"/>
  <c r="AG53" i="2"/>
  <c r="AG54" i="2"/>
  <c r="AG55" i="2"/>
  <c r="AG56" i="2"/>
  <c r="AG57" i="2"/>
  <c r="AG58" i="2"/>
  <c r="AG59" i="2"/>
  <c r="AG60" i="2"/>
  <c r="AG61" i="2"/>
  <c r="AG62" i="2"/>
  <c r="AG64" i="2"/>
  <c r="AG65" i="2"/>
  <c r="AG66" i="2"/>
  <c r="AG67" i="2"/>
  <c r="AG68" i="2"/>
  <c r="AG69" i="2"/>
  <c r="AG72" i="2"/>
  <c r="AG74" i="2"/>
  <c r="AG75" i="2"/>
  <c r="AG76" i="2"/>
  <c r="AG77" i="2"/>
  <c r="AG79" i="2"/>
  <c r="AG70" i="2"/>
  <c r="AG8" i="2"/>
  <c r="AG78" i="2"/>
  <c r="AG9" i="2"/>
  <c r="AG10" i="2"/>
  <c r="AG12" i="2"/>
  <c r="AG11" i="2"/>
  <c r="AG14" i="2"/>
  <c r="AG25" i="2"/>
  <c r="AG15" i="2"/>
  <c r="AG71" i="2"/>
  <c r="AG16" i="2"/>
  <c r="AG17" i="2"/>
  <c r="AG18" i="2"/>
  <c r="AG19" i="2"/>
  <c r="AG20" i="2"/>
  <c r="AG21" i="2"/>
  <c r="AG52" i="2"/>
  <c r="AG22" i="2"/>
  <c r="AG63" i="2"/>
  <c r="AG23" i="2"/>
  <c r="AG24" i="2"/>
  <c r="AG26" i="2"/>
  <c r="AG27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5" i="2"/>
  <c r="AG46" i="2"/>
  <c r="AG47" i="2"/>
  <c r="AG48" i="2"/>
  <c r="AG49" i="2"/>
  <c r="AG13" i="2"/>
  <c r="AD70" i="2"/>
  <c r="AC70" i="2" s="1"/>
  <c r="AD8" i="2"/>
  <c r="AD78" i="2"/>
  <c r="AD9" i="2"/>
  <c r="AD10" i="2"/>
  <c r="AC10" i="2" s="1"/>
  <c r="AD12" i="2"/>
  <c r="AD11" i="2"/>
  <c r="AD14" i="2"/>
  <c r="AD25" i="2"/>
  <c r="AC25" i="2" s="1"/>
  <c r="AD15" i="2"/>
  <c r="AD71" i="2"/>
  <c r="AD16" i="2"/>
  <c r="AD17" i="2"/>
  <c r="AC17" i="2" s="1"/>
  <c r="AD18" i="2"/>
  <c r="AD19" i="2"/>
  <c r="AD20" i="2"/>
  <c r="AD21" i="2"/>
  <c r="AC21" i="2" s="1"/>
  <c r="AD52" i="2"/>
  <c r="AD22" i="2"/>
  <c r="AD63" i="2"/>
  <c r="AD23" i="2"/>
  <c r="AC23" i="2" s="1"/>
  <c r="AD24" i="2"/>
  <c r="AD26" i="2"/>
  <c r="AD27" i="2"/>
  <c r="AD29" i="2"/>
  <c r="AD30" i="2"/>
  <c r="AD31" i="2"/>
  <c r="AD32" i="2"/>
  <c r="AD33" i="2"/>
  <c r="AC33" i="2" s="1"/>
  <c r="AD34" i="2"/>
  <c r="AD35" i="2"/>
  <c r="AD36" i="2"/>
  <c r="AD37" i="2"/>
  <c r="AC37" i="2" s="1"/>
  <c r="AD38" i="2"/>
  <c r="AD39" i="2"/>
  <c r="AD40" i="2"/>
  <c r="AD41" i="2"/>
  <c r="AC41" i="2" s="1"/>
  <c r="AD42" i="2"/>
  <c r="AD43" i="2"/>
  <c r="AD45" i="2"/>
  <c r="AD46" i="2"/>
  <c r="AC46" i="2" s="1"/>
  <c r="AD47" i="2"/>
  <c r="AD48" i="2"/>
  <c r="AD49" i="2"/>
  <c r="AD13" i="2"/>
  <c r="AC13" i="2" s="1"/>
  <c r="AD50" i="2"/>
  <c r="AD51" i="2"/>
  <c r="AD53" i="2"/>
  <c r="AD54" i="2"/>
  <c r="AD55" i="2"/>
  <c r="AD56" i="2"/>
  <c r="AD57" i="2"/>
  <c r="AD58" i="2"/>
  <c r="AD59" i="2"/>
  <c r="AD60" i="2"/>
  <c r="AD61" i="2"/>
  <c r="AD62" i="2"/>
  <c r="AD64" i="2"/>
  <c r="AC64" i="2" s="1"/>
  <c r="AD65" i="2"/>
  <c r="AD66" i="2"/>
  <c r="AD67" i="2"/>
  <c r="AD68" i="2"/>
  <c r="AC68" i="2" s="1"/>
  <c r="AD69" i="2"/>
  <c r="AD72" i="2"/>
  <c r="AD74" i="2"/>
  <c r="AD75" i="2"/>
  <c r="AD76" i="2"/>
  <c r="AD77" i="2"/>
  <c r="AD79" i="2"/>
  <c r="Y70" i="2"/>
  <c r="Y8" i="2"/>
  <c r="Y78" i="2"/>
  <c r="Y9" i="2"/>
  <c r="Y10" i="2"/>
  <c r="Y12" i="2"/>
  <c r="Y11" i="2"/>
  <c r="Y14" i="2"/>
  <c r="Y25" i="2"/>
  <c r="Y15" i="2"/>
  <c r="Y71" i="2"/>
  <c r="Y16" i="2"/>
  <c r="Y17" i="2"/>
  <c r="Y18" i="2"/>
  <c r="Y19" i="2"/>
  <c r="Y20" i="2"/>
  <c r="Y21" i="2"/>
  <c r="Y52" i="2"/>
  <c r="Y22" i="2"/>
  <c r="Y63" i="2"/>
  <c r="Y23" i="2"/>
  <c r="Y24" i="2"/>
  <c r="Y26" i="2"/>
  <c r="Y27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5" i="2"/>
  <c r="Y46" i="2"/>
  <c r="Y47" i="2"/>
  <c r="Y48" i="2"/>
  <c r="Y49" i="2"/>
  <c r="Y13" i="2"/>
  <c r="Y50" i="2"/>
  <c r="Y51" i="2"/>
  <c r="Y53" i="2"/>
  <c r="Y54" i="2"/>
  <c r="Y55" i="2"/>
  <c r="Y56" i="2"/>
  <c r="Y57" i="2"/>
  <c r="Y58" i="2"/>
  <c r="Y59" i="2"/>
  <c r="Y60" i="2"/>
  <c r="Y61" i="2"/>
  <c r="Y62" i="2"/>
  <c r="Y64" i="2"/>
  <c r="Y65" i="2"/>
  <c r="Y66" i="2"/>
  <c r="Y67" i="2"/>
  <c r="Y68" i="2"/>
  <c r="Y69" i="2"/>
  <c r="Y72" i="2"/>
  <c r="Y74" i="2"/>
  <c r="Y75" i="2"/>
  <c r="Y76" i="2"/>
  <c r="Y77" i="2"/>
  <c r="Y79" i="2"/>
  <c r="V70" i="2"/>
  <c r="V8" i="2"/>
  <c r="V78" i="2"/>
  <c r="U78" i="2" s="1"/>
  <c r="V9" i="2"/>
  <c r="V10" i="2"/>
  <c r="V12" i="2"/>
  <c r="V11" i="2"/>
  <c r="U11" i="2" s="1"/>
  <c r="V14" i="2"/>
  <c r="V25" i="2"/>
  <c r="V15" i="2"/>
  <c r="V71" i="2"/>
  <c r="U71" i="2" s="1"/>
  <c r="V16" i="2"/>
  <c r="V17" i="2"/>
  <c r="V18" i="2"/>
  <c r="V19" i="2"/>
  <c r="U19" i="2" s="1"/>
  <c r="V20" i="2"/>
  <c r="V21" i="2"/>
  <c r="V52" i="2"/>
  <c r="V22" i="2"/>
  <c r="U22" i="2" s="1"/>
  <c r="V63" i="2"/>
  <c r="V23" i="2"/>
  <c r="V24" i="2"/>
  <c r="V26" i="2"/>
  <c r="U26" i="2" s="1"/>
  <c r="V27" i="2"/>
  <c r="V29" i="2"/>
  <c r="V30" i="2"/>
  <c r="V31" i="2"/>
  <c r="U31" i="2" s="1"/>
  <c r="V32" i="2"/>
  <c r="V33" i="2"/>
  <c r="V34" i="2"/>
  <c r="V35" i="2"/>
  <c r="U35" i="2" s="1"/>
  <c r="V36" i="2"/>
  <c r="V37" i="2"/>
  <c r="V38" i="2"/>
  <c r="V39" i="2"/>
  <c r="U39" i="2" s="1"/>
  <c r="V40" i="2"/>
  <c r="V41" i="2"/>
  <c r="V42" i="2"/>
  <c r="V43" i="2"/>
  <c r="U43" i="2" s="1"/>
  <c r="V45" i="2"/>
  <c r="V46" i="2"/>
  <c r="V47" i="2"/>
  <c r="V48" i="2"/>
  <c r="V49" i="2"/>
  <c r="V13" i="2"/>
  <c r="V50" i="2"/>
  <c r="V51" i="2"/>
  <c r="V53" i="2"/>
  <c r="V54" i="2"/>
  <c r="V55" i="2"/>
  <c r="V56" i="2"/>
  <c r="V57" i="2"/>
  <c r="V58" i="2"/>
  <c r="V59" i="2"/>
  <c r="V60" i="2"/>
  <c r="V61" i="2"/>
  <c r="V62" i="2"/>
  <c r="V64" i="2"/>
  <c r="V65" i="2"/>
  <c r="U65" i="2" s="1"/>
  <c r="V66" i="2"/>
  <c r="V67" i="2"/>
  <c r="V68" i="2"/>
  <c r="V69" i="2"/>
  <c r="U69" i="2" s="1"/>
  <c r="V72" i="2"/>
  <c r="V74" i="2"/>
  <c r="V75" i="2"/>
  <c r="V76" i="2"/>
  <c r="U76" i="2" s="1"/>
  <c r="V77" i="2"/>
  <c r="V79" i="2"/>
  <c r="Q70" i="2"/>
  <c r="Q8" i="2"/>
  <c r="Q78" i="2"/>
  <c r="Q9" i="2"/>
  <c r="Q10" i="2"/>
  <c r="Q12" i="2"/>
  <c r="Q11" i="2"/>
  <c r="I11" i="2" s="1"/>
  <c r="Q14" i="2"/>
  <c r="Q25" i="2"/>
  <c r="Q15" i="2"/>
  <c r="Q71" i="2"/>
  <c r="Q16" i="2"/>
  <c r="Q17" i="2"/>
  <c r="Q18" i="2"/>
  <c r="Q19" i="2"/>
  <c r="Q20" i="2"/>
  <c r="Q21" i="2"/>
  <c r="Q52" i="2"/>
  <c r="Q22" i="2"/>
  <c r="Q63" i="2"/>
  <c r="Q23" i="2"/>
  <c r="Q24" i="2"/>
  <c r="Q26" i="2"/>
  <c r="Q27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5" i="2"/>
  <c r="Q46" i="2"/>
  <c r="Q47" i="2"/>
  <c r="Q48" i="2"/>
  <c r="Q49" i="2"/>
  <c r="Q13" i="2"/>
  <c r="Q50" i="2"/>
  <c r="Q51" i="2"/>
  <c r="Q53" i="2"/>
  <c r="Q54" i="2"/>
  <c r="Q55" i="2"/>
  <c r="Q56" i="2"/>
  <c r="Q57" i="2"/>
  <c r="Q58" i="2"/>
  <c r="Q59" i="2"/>
  <c r="Q60" i="2"/>
  <c r="Q61" i="2"/>
  <c r="Q62" i="2"/>
  <c r="Q64" i="2"/>
  <c r="Q65" i="2"/>
  <c r="Q66" i="2"/>
  <c r="Q67" i="2"/>
  <c r="Q68" i="2"/>
  <c r="Q69" i="2"/>
  <c r="Q72" i="2"/>
  <c r="Q74" i="2"/>
  <c r="Q75" i="2"/>
  <c r="Q76" i="2"/>
  <c r="Q77" i="2"/>
  <c r="Q79" i="2"/>
  <c r="N70" i="2"/>
  <c r="N8" i="2"/>
  <c r="N78" i="2"/>
  <c r="N9" i="2"/>
  <c r="N10" i="2"/>
  <c r="N12" i="2"/>
  <c r="N11" i="2"/>
  <c r="N14" i="2"/>
  <c r="N25" i="2"/>
  <c r="N15" i="2"/>
  <c r="N71" i="2"/>
  <c r="N16" i="2"/>
  <c r="N17" i="2"/>
  <c r="N18" i="2"/>
  <c r="N19" i="2"/>
  <c r="N20" i="2"/>
  <c r="N21" i="2"/>
  <c r="N52" i="2"/>
  <c r="N22" i="2"/>
  <c r="N63" i="2"/>
  <c r="N23" i="2"/>
  <c r="N24" i="2"/>
  <c r="N26" i="2"/>
  <c r="N27" i="2"/>
  <c r="N29" i="2"/>
  <c r="N30" i="2"/>
  <c r="N31" i="2"/>
  <c r="N32" i="2"/>
  <c r="N33" i="2"/>
  <c r="N34" i="2"/>
  <c r="F34" i="2" s="1"/>
  <c r="N35" i="2"/>
  <c r="N36" i="2"/>
  <c r="N37" i="2"/>
  <c r="N38" i="2"/>
  <c r="N39" i="2"/>
  <c r="N40" i="2"/>
  <c r="N41" i="2"/>
  <c r="N42" i="2"/>
  <c r="N43" i="2"/>
  <c r="N45" i="2"/>
  <c r="N46" i="2"/>
  <c r="N47" i="2"/>
  <c r="N48" i="2"/>
  <c r="N49" i="2"/>
  <c r="N13" i="2"/>
  <c r="N50" i="2"/>
  <c r="N51" i="2"/>
  <c r="N53" i="2"/>
  <c r="N54" i="2"/>
  <c r="N55" i="2"/>
  <c r="N56" i="2"/>
  <c r="N57" i="2"/>
  <c r="N58" i="2"/>
  <c r="N59" i="2"/>
  <c r="N60" i="2"/>
  <c r="N61" i="2"/>
  <c r="N62" i="2"/>
  <c r="N64" i="2"/>
  <c r="F64" i="2" s="1"/>
  <c r="N65" i="2"/>
  <c r="N66" i="2"/>
  <c r="N67" i="2"/>
  <c r="N68" i="2"/>
  <c r="N69" i="2"/>
  <c r="N72" i="2"/>
  <c r="N74" i="2"/>
  <c r="N75" i="2"/>
  <c r="N76" i="2"/>
  <c r="N77" i="2"/>
  <c r="N79" i="2"/>
  <c r="AG7" i="2"/>
  <c r="AD7" i="2"/>
  <c r="Y7" i="2"/>
  <c r="V7" i="2"/>
  <c r="Q7" i="2"/>
  <c r="N7" i="2"/>
  <c r="G70" i="2"/>
  <c r="H70" i="2"/>
  <c r="J70" i="2"/>
  <c r="K70" i="2"/>
  <c r="L70" i="2"/>
  <c r="G8" i="2"/>
  <c r="H8" i="2"/>
  <c r="J8" i="2"/>
  <c r="K8" i="2"/>
  <c r="L8" i="2"/>
  <c r="G78" i="2"/>
  <c r="H78" i="2"/>
  <c r="J78" i="2"/>
  <c r="K78" i="2"/>
  <c r="L78" i="2"/>
  <c r="G9" i="2"/>
  <c r="H9" i="2"/>
  <c r="J9" i="2"/>
  <c r="K9" i="2"/>
  <c r="L9" i="2"/>
  <c r="G10" i="2"/>
  <c r="H10" i="2"/>
  <c r="J10" i="2"/>
  <c r="K10" i="2"/>
  <c r="L10" i="2"/>
  <c r="G12" i="2"/>
  <c r="H12" i="2"/>
  <c r="J12" i="2"/>
  <c r="K12" i="2"/>
  <c r="L12" i="2"/>
  <c r="G11" i="2"/>
  <c r="H11" i="2"/>
  <c r="J11" i="2"/>
  <c r="K11" i="2"/>
  <c r="L11" i="2"/>
  <c r="G14" i="2"/>
  <c r="H14" i="2"/>
  <c r="J14" i="2"/>
  <c r="K14" i="2"/>
  <c r="L14" i="2"/>
  <c r="G25" i="2"/>
  <c r="H25" i="2"/>
  <c r="J25" i="2"/>
  <c r="K25" i="2"/>
  <c r="L25" i="2"/>
  <c r="G15" i="2"/>
  <c r="H15" i="2"/>
  <c r="J15" i="2"/>
  <c r="K15" i="2"/>
  <c r="L15" i="2"/>
  <c r="G71" i="2"/>
  <c r="H71" i="2"/>
  <c r="J71" i="2"/>
  <c r="K71" i="2"/>
  <c r="L71" i="2"/>
  <c r="G16" i="2"/>
  <c r="H16" i="2"/>
  <c r="J16" i="2"/>
  <c r="K16" i="2"/>
  <c r="L16" i="2"/>
  <c r="G17" i="2"/>
  <c r="H17" i="2"/>
  <c r="J17" i="2"/>
  <c r="K17" i="2"/>
  <c r="L17" i="2"/>
  <c r="G18" i="2"/>
  <c r="H18" i="2"/>
  <c r="J18" i="2"/>
  <c r="K18" i="2"/>
  <c r="L18" i="2"/>
  <c r="G19" i="2"/>
  <c r="H19" i="2"/>
  <c r="J19" i="2"/>
  <c r="K19" i="2"/>
  <c r="L19" i="2"/>
  <c r="G20" i="2"/>
  <c r="H20" i="2"/>
  <c r="J20" i="2"/>
  <c r="K20" i="2"/>
  <c r="L20" i="2"/>
  <c r="G21" i="2"/>
  <c r="H21" i="2"/>
  <c r="J21" i="2"/>
  <c r="K21" i="2"/>
  <c r="L21" i="2"/>
  <c r="G52" i="2"/>
  <c r="H52" i="2"/>
  <c r="J52" i="2"/>
  <c r="K52" i="2"/>
  <c r="L52" i="2"/>
  <c r="G22" i="2"/>
  <c r="H22" i="2"/>
  <c r="J22" i="2"/>
  <c r="K22" i="2"/>
  <c r="L22" i="2"/>
  <c r="G63" i="2"/>
  <c r="H63" i="2"/>
  <c r="J63" i="2"/>
  <c r="K63" i="2"/>
  <c r="L63" i="2"/>
  <c r="G23" i="2"/>
  <c r="H23" i="2"/>
  <c r="J23" i="2"/>
  <c r="K23" i="2"/>
  <c r="L23" i="2"/>
  <c r="G24" i="2"/>
  <c r="H24" i="2"/>
  <c r="J24" i="2"/>
  <c r="K24" i="2"/>
  <c r="L24" i="2"/>
  <c r="G26" i="2"/>
  <c r="H26" i="2"/>
  <c r="J26" i="2"/>
  <c r="K26" i="2"/>
  <c r="L26" i="2"/>
  <c r="G27" i="2"/>
  <c r="H27" i="2"/>
  <c r="J27" i="2"/>
  <c r="K27" i="2"/>
  <c r="L27" i="2"/>
  <c r="G29" i="2"/>
  <c r="H29" i="2"/>
  <c r="J29" i="2"/>
  <c r="K29" i="2"/>
  <c r="L29" i="2"/>
  <c r="G30" i="2"/>
  <c r="H30" i="2"/>
  <c r="J30" i="2"/>
  <c r="K30" i="2"/>
  <c r="L30" i="2"/>
  <c r="G31" i="2"/>
  <c r="H31" i="2"/>
  <c r="J31" i="2"/>
  <c r="K31" i="2"/>
  <c r="L31" i="2"/>
  <c r="G32" i="2"/>
  <c r="H32" i="2"/>
  <c r="J32" i="2"/>
  <c r="K32" i="2"/>
  <c r="L32" i="2"/>
  <c r="G33" i="2"/>
  <c r="H33" i="2"/>
  <c r="J33" i="2"/>
  <c r="K33" i="2"/>
  <c r="L33" i="2"/>
  <c r="G34" i="2"/>
  <c r="H34" i="2"/>
  <c r="J34" i="2"/>
  <c r="K34" i="2"/>
  <c r="L34" i="2"/>
  <c r="G35" i="2"/>
  <c r="H35" i="2"/>
  <c r="J35" i="2"/>
  <c r="K35" i="2"/>
  <c r="L35" i="2"/>
  <c r="G36" i="2"/>
  <c r="H36" i="2"/>
  <c r="J36" i="2"/>
  <c r="K36" i="2"/>
  <c r="L36" i="2"/>
  <c r="G37" i="2"/>
  <c r="H37" i="2"/>
  <c r="J37" i="2"/>
  <c r="K37" i="2"/>
  <c r="L37" i="2"/>
  <c r="G38" i="2"/>
  <c r="H38" i="2"/>
  <c r="J38" i="2"/>
  <c r="K38" i="2"/>
  <c r="L38" i="2"/>
  <c r="G39" i="2"/>
  <c r="H39" i="2"/>
  <c r="J39" i="2"/>
  <c r="K39" i="2"/>
  <c r="L39" i="2"/>
  <c r="G40" i="2"/>
  <c r="H40" i="2"/>
  <c r="J40" i="2"/>
  <c r="K40" i="2"/>
  <c r="L40" i="2"/>
  <c r="G41" i="2"/>
  <c r="H41" i="2"/>
  <c r="J41" i="2"/>
  <c r="K41" i="2"/>
  <c r="L41" i="2"/>
  <c r="G42" i="2"/>
  <c r="H42" i="2"/>
  <c r="J42" i="2"/>
  <c r="K42" i="2"/>
  <c r="L42" i="2"/>
  <c r="G43" i="2"/>
  <c r="H43" i="2"/>
  <c r="J43" i="2"/>
  <c r="K43" i="2"/>
  <c r="L43" i="2"/>
  <c r="G45" i="2"/>
  <c r="H45" i="2"/>
  <c r="J45" i="2"/>
  <c r="K45" i="2"/>
  <c r="L45" i="2"/>
  <c r="G46" i="2"/>
  <c r="H46" i="2"/>
  <c r="J46" i="2"/>
  <c r="K46" i="2"/>
  <c r="L46" i="2"/>
  <c r="G47" i="2"/>
  <c r="H47" i="2"/>
  <c r="J47" i="2"/>
  <c r="K47" i="2"/>
  <c r="L47" i="2"/>
  <c r="G48" i="2"/>
  <c r="H48" i="2"/>
  <c r="J48" i="2"/>
  <c r="K48" i="2"/>
  <c r="L48" i="2"/>
  <c r="G49" i="2"/>
  <c r="H49" i="2"/>
  <c r="J49" i="2"/>
  <c r="K49" i="2"/>
  <c r="L49" i="2"/>
  <c r="G13" i="2"/>
  <c r="H13" i="2"/>
  <c r="J13" i="2"/>
  <c r="K13" i="2"/>
  <c r="L13" i="2"/>
  <c r="G50" i="2"/>
  <c r="H50" i="2"/>
  <c r="J50" i="2"/>
  <c r="K50" i="2"/>
  <c r="L50" i="2"/>
  <c r="G51" i="2"/>
  <c r="H51" i="2"/>
  <c r="J51" i="2"/>
  <c r="K51" i="2"/>
  <c r="L51" i="2"/>
  <c r="G53" i="2"/>
  <c r="H53" i="2"/>
  <c r="J53" i="2"/>
  <c r="K53" i="2"/>
  <c r="L53" i="2"/>
  <c r="G54" i="2"/>
  <c r="H54" i="2"/>
  <c r="J54" i="2"/>
  <c r="K54" i="2"/>
  <c r="L54" i="2"/>
  <c r="G55" i="2"/>
  <c r="H55" i="2"/>
  <c r="J55" i="2"/>
  <c r="K55" i="2"/>
  <c r="L55" i="2"/>
  <c r="G56" i="2"/>
  <c r="H56" i="2"/>
  <c r="J56" i="2"/>
  <c r="K56" i="2"/>
  <c r="L56" i="2"/>
  <c r="G57" i="2"/>
  <c r="H57" i="2"/>
  <c r="J57" i="2"/>
  <c r="K57" i="2"/>
  <c r="L57" i="2"/>
  <c r="G58" i="2"/>
  <c r="H58" i="2"/>
  <c r="J58" i="2"/>
  <c r="K58" i="2"/>
  <c r="L58" i="2"/>
  <c r="G59" i="2"/>
  <c r="H59" i="2"/>
  <c r="J59" i="2"/>
  <c r="K59" i="2"/>
  <c r="L59" i="2"/>
  <c r="G60" i="2"/>
  <c r="H60" i="2"/>
  <c r="J60" i="2"/>
  <c r="K60" i="2"/>
  <c r="L60" i="2"/>
  <c r="G61" i="2"/>
  <c r="H61" i="2"/>
  <c r="J61" i="2"/>
  <c r="K61" i="2"/>
  <c r="L61" i="2"/>
  <c r="G62" i="2"/>
  <c r="H62" i="2"/>
  <c r="J62" i="2"/>
  <c r="K62" i="2"/>
  <c r="L62" i="2"/>
  <c r="G64" i="2"/>
  <c r="H64" i="2"/>
  <c r="J64" i="2"/>
  <c r="K64" i="2"/>
  <c r="L64" i="2"/>
  <c r="G65" i="2"/>
  <c r="H65" i="2"/>
  <c r="J65" i="2"/>
  <c r="K65" i="2"/>
  <c r="L65" i="2"/>
  <c r="G66" i="2"/>
  <c r="H66" i="2"/>
  <c r="J66" i="2"/>
  <c r="K66" i="2"/>
  <c r="L66" i="2"/>
  <c r="G67" i="2"/>
  <c r="H67" i="2"/>
  <c r="J67" i="2"/>
  <c r="K67" i="2"/>
  <c r="L67" i="2"/>
  <c r="G68" i="2"/>
  <c r="H68" i="2"/>
  <c r="J68" i="2"/>
  <c r="K68" i="2"/>
  <c r="L68" i="2"/>
  <c r="G69" i="2"/>
  <c r="H69" i="2"/>
  <c r="J69" i="2"/>
  <c r="K69" i="2"/>
  <c r="L69" i="2"/>
  <c r="G72" i="2"/>
  <c r="H72" i="2"/>
  <c r="J72" i="2"/>
  <c r="K72" i="2"/>
  <c r="L72" i="2"/>
  <c r="G74" i="2"/>
  <c r="H74" i="2"/>
  <c r="J74" i="2"/>
  <c r="K74" i="2"/>
  <c r="L74" i="2"/>
  <c r="G75" i="2"/>
  <c r="H75" i="2"/>
  <c r="J75" i="2"/>
  <c r="K75" i="2"/>
  <c r="L75" i="2"/>
  <c r="G76" i="2"/>
  <c r="H76" i="2"/>
  <c r="J76" i="2"/>
  <c r="K76" i="2"/>
  <c r="L76" i="2"/>
  <c r="G77" i="2"/>
  <c r="H77" i="2"/>
  <c r="J77" i="2"/>
  <c r="K77" i="2"/>
  <c r="L77" i="2"/>
  <c r="G79" i="2"/>
  <c r="H79" i="2"/>
  <c r="J79" i="2"/>
  <c r="K79" i="2"/>
  <c r="L79" i="2"/>
  <c r="L7" i="2"/>
  <c r="K7" i="2"/>
  <c r="J7" i="2"/>
  <c r="H7" i="2"/>
  <c r="G7" i="2"/>
  <c r="M69" i="2" l="1"/>
  <c r="M65" i="2"/>
  <c r="M60" i="2"/>
  <c r="M56" i="2"/>
  <c r="M51" i="2"/>
  <c r="M48" i="2"/>
  <c r="M39" i="2"/>
  <c r="M35" i="2"/>
  <c r="M31" i="2"/>
  <c r="M22" i="2"/>
  <c r="M19" i="2"/>
  <c r="M71" i="2"/>
  <c r="M11" i="2"/>
  <c r="M78" i="2"/>
  <c r="AE81" i="2"/>
  <c r="R81" i="2"/>
  <c r="F19" i="2"/>
  <c r="I33" i="2"/>
  <c r="U7" i="2"/>
  <c r="AC79" i="2"/>
  <c r="AC74" i="2"/>
  <c r="AC67" i="2"/>
  <c r="AC62" i="2"/>
  <c r="AC58" i="2"/>
  <c r="AC54" i="2"/>
  <c r="AH81" i="2"/>
  <c r="AA81" i="2"/>
  <c r="T81" i="2"/>
  <c r="O81" i="2"/>
  <c r="AF81" i="2"/>
  <c r="I13" i="2"/>
  <c r="I69" i="2"/>
  <c r="I56" i="2"/>
  <c r="I54" i="2"/>
  <c r="K80" i="2"/>
  <c r="L73" i="2"/>
  <c r="J73" i="2"/>
  <c r="G73" i="2"/>
  <c r="N80" i="2"/>
  <c r="Q80" i="2"/>
  <c r="Q73" i="2"/>
  <c r="V80" i="2"/>
  <c r="AJ81" i="2"/>
  <c r="X81" i="2"/>
  <c r="L80" i="2"/>
  <c r="H80" i="2"/>
  <c r="J80" i="2"/>
  <c r="G80" i="2"/>
  <c r="K73" i="2"/>
  <c r="H73" i="2"/>
  <c r="I7" i="2"/>
  <c r="N73" i="2"/>
  <c r="I74" i="2"/>
  <c r="U75" i="2"/>
  <c r="U47" i="2"/>
  <c r="V73" i="2"/>
  <c r="Y80" i="2"/>
  <c r="Y73" i="2"/>
  <c r="F50" i="2"/>
  <c r="AD73" i="2"/>
  <c r="AG73" i="2"/>
  <c r="I35" i="2"/>
  <c r="I22" i="2"/>
  <c r="I78" i="2"/>
  <c r="AG80" i="2"/>
  <c r="AI81" i="2"/>
  <c r="AB81" i="2"/>
  <c r="Z81" i="2"/>
  <c r="W81" i="2"/>
  <c r="S81" i="2"/>
  <c r="P81" i="2"/>
  <c r="L44" i="2"/>
  <c r="Y28" i="2"/>
  <c r="I38" i="2"/>
  <c r="M7" i="2"/>
  <c r="AD28" i="2"/>
  <c r="I66" i="2"/>
  <c r="I53" i="2"/>
  <c r="I32" i="2"/>
  <c r="Q28" i="2"/>
  <c r="U79" i="2"/>
  <c r="F68" i="2"/>
  <c r="AC66" i="2"/>
  <c r="AC61" i="2"/>
  <c r="AC57" i="2"/>
  <c r="AC53" i="2"/>
  <c r="AC50" i="2"/>
  <c r="AC42" i="2"/>
  <c r="U46" i="2"/>
  <c r="U41" i="2"/>
  <c r="U37" i="2"/>
  <c r="U33" i="2"/>
  <c r="U29" i="2"/>
  <c r="U21" i="2"/>
  <c r="U25" i="2"/>
  <c r="U70" i="2"/>
  <c r="I75" i="2"/>
  <c r="I52" i="2"/>
  <c r="AD80" i="2"/>
  <c r="H44" i="2"/>
  <c r="J44" i="2"/>
  <c r="M76" i="2"/>
  <c r="F76" i="2"/>
  <c r="M43" i="2"/>
  <c r="F43" i="2"/>
  <c r="M26" i="2"/>
  <c r="F26" i="2"/>
  <c r="F55" i="2"/>
  <c r="U55" i="2"/>
  <c r="AC29" i="2"/>
  <c r="AD44" i="2"/>
  <c r="F39" i="2"/>
  <c r="F70" i="2"/>
  <c r="AG28" i="2"/>
  <c r="U23" i="2"/>
  <c r="F23" i="2"/>
  <c r="U17" i="2"/>
  <c r="F17" i="2"/>
  <c r="U10" i="2"/>
  <c r="F10" i="2"/>
  <c r="U64" i="2"/>
  <c r="AG44" i="2"/>
  <c r="N44" i="2"/>
  <c r="F46" i="2"/>
  <c r="F22" i="2"/>
  <c r="F78" i="2"/>
  <c r="N28" i="2"/>
  <c r="Y44" i="2"/>
  <c r="V28" i="2"/>
  <c r="F7" i="2"/>
  <c r="F48" i="2"/>
  <c r="K44" i="2"/>
  <c r="F29" i="2"/>
  <c r="AC7" i="2"/>
  <c r="M77" i="2"/>
  <c r="M72" i="2"/>
  <c r="M66" i="2"/>
  <c r="M61" i="2"/>
  <c r="M57" i="2"/>
  <c r="M53" i="2"/>
  <c r="M49" i="2"/>
  <c r="M45" i="2"/>
  <c r="M40" i="2"/>
  <c r="M36" i="2"/>
  <c r="M32" i="2"/>
  <c r="M27" i="2"/>
  <c r="M63" i="2"/>
  <c r="M20" i="2"/>
  <c r="M16" i="2"/>
  <c r="M14" i="2"/>
  <c r="M9" i="2"/>
  <c r="I79" i="2"/>
  <c r="I67" i="2"/>
  <c r="I62" i="2"/>
  <c r="I58" i="2"/>
  <c r="I46" i="2"/>
  <c r="I41" i="2"/>
  <c r="I37" i="2"/>
  <c r="I29" i="2"/>
  <c r="Q44" i="2"/>
  <c r="I23" i="2"/>
  <c r="I21" i="2"/>
  <c r="I17" i="2"/>
  <c r="I25" i="2"/>
  <c r="I10" i="2"/>
  <c r="I70" i="2"/>
  <c r="AC38" i="2"/>
  <c r="AC34" i="2"/>
  <c r="AC30" i="2"/>
  <c r="AC24" i="2"/>
  <c r="AC52" i="2"/>
  <c r="AC18" i="2"/>
  <c r="AC15" i="2"/>
  <c r="AC12" i="2"/>
  <c r="AC8" i="2"/>
  <c r="V44" i="2"/>
  <c r="G44" i="2"/>
  <c r="U74" i="2"/>
  <c r="U67" i="2"/>
  <c r="U62" i="2"/>
  <c r="U58" i="2"/>
  <c r="U50" i="2"/>
  <c r="I72" i="2"/>
  <c r="I61" i="2"/>
  <c r="F59" i="2"/>
  <c r="AC56" i="2"/>
  <c r="AC51" i="2"/>
  <c r="M79" i="2"/>
  <c r="M74" i="2"/>
  <c r="M67" i="2"/>
  <c r="M62" i="2"/>
  <c r="M58" i="2"/>
  <c r="M54" i="2"/>
  <c r="M13" i="2"/>
  <c r="M46" i="2"/>
  <c r="M41" i="2"/>
  <c r="M37" i="2"/>
  <c r="M33" i="2"/>
  <c r="M29" i="2"/>
  <c r="M23" i="2"/>
  <c r="M21" i="2"/>
  <c r="M17" i="2"/>
  <c r="M25" i="2"/>
  <c r="E25" i="2" s="1"/>
  <c r="M10" i="2"/>
  <c r="M70" i="2"/>
  <c r="I68" i="2"/>
  <c r="I64" i="2"/>
  <c r="I59" i="2"/>
  <c r="I50" i="2"/>
  <c r="U72" i="2"/>
  <c r="U66" i="2"/>
  <c r="U54" i="2"/>
  <c r="U13" i="2"/>
  <c r="U42" i="2"/>
  <c r="U38" i="2"/>
  <c r="U34" i="2"/>
  <c r="U52" i="2"/>
  <c r="U18" i="2"/>
  <c r="U15" i="2"/>
  <c r="U12" i="2"/>
  <c r="U8" i="2"/>
  <c r="AC77" i="2"/>
  <c r="AC72" i="2"/>
  <c r="AC59" i="2"/>
  <c r="AC55" i="2"/>
  <c r="AC47" i="2"/>
  <c r="AC39" i="2"/>
  <c r="E39" i="2" s="1"/>
  <c r="AC35" i="2"/>
  <c r="E35" i="2" s="1"/>
  <c r="AC31" i="2"/>
  <c r="E31" i="2" s="1"/>
  <c r="AC26" i="2"/>
  <c r="AC22" i="2"/>
  <c r="AC19" i="2"/>
  <c r="AC71" i="2"/>
  <c r="AC11" i="2"/>
  <c r="E11" i="2" s="1"/>
  <c r="AC78" i="2"/>
  <c r="I27" i="2"/>
  <c r="J28" i="2"/>
  <c r="G28" i="2"/>
  <c r="K28" i="2"/>
  <c r="L28" i="2"/>
  <c r="H28" i="2"/>
  <c r="I76" i="2"/>
  <c r="I65" i="2"/>
  <c r="I60" i="2"/>
  <c r="I51" i="2"/>
  <c r="I55" i="2"/>
  <c r="AC76" i="2"/>
  <c r="AC69" i="2"/>
  <c r="E69" i="2" s="1"/>
  <c r="AC75" i="2"/>
  <c r="AC65" i="2"/>
  <c r="E65" i="2" s="1"/>
  <c r="AC60" i="2"/>
  <c r="I49" i="2"/>
  <c r="I45" i="2"/>
  <c r="I36" i="2"/>
  <c r="I20" i="2"/>
  <c r="I16" i="2"/>
  <c r="I14" i="2"/>
  <c r="I9" i="2"/>
  <c r="AC49" i="2"/>
  <c r="AC45" i="2"/>
  <c r="I47" i="2"/>
  <c r="I42" i="2"/>
  <c r="I34" i="2"/>
  <c r="I30" i="2"/>
  <c r="I24" i="2"/>
  <c r="I18" i="2"/>
  <c r="I15" i="2"/>
  <c r="I12" i="2"/>
  <c r="I8" i="2"/>
  <c r="I48" i="2"/>
  <c r="I43" i="2"/>
  <c r="I39" i="2"/>
  <c r="I31" i="2"/>
  <c r="I26" i="2"/>
  <c r="I19" i="2"/>
  <c r="I71" i="2"/>
  <c r="AC48" i="2"/>
  <c r="AC43" i="2"/>
  <c r="E43" i="2" s="1"/>
  <c r="AC40" i="2"/>
  <c r="AC36" i="2"/>
  <c r="AC32" i="2"/>
  <c r="AC27" i="2"/>
  <c r="AC63" i="2"/>
  <c r="AC20" i="2"/>
  <c r="AC16" i="2"/>
  <c r="AC14" i="2"/>
  <c r="AC9" i="2"/>
  <c r="F75" i="2"/>
  <c r="F47" i="2"/>
  <c r="F79" i="2"/>
  <c r="F74" i="2"/>
  <c r="F69" i="2"/>
  <c r="F67" i="2"/>
  <c r="F65" i="2"/>
  <c r="F62" i="2"/>
  <c r="F54" i="2"/>
  <c r="F13" i="2"/>
  <c r="F41" i="2"/>
  <c r="F37" i="2"/>
  <c r="F35" i="2"/>
  <c r="F31" i="2"/>
  <c r="F71" i="2"/>
  <c r="F25" i="2"/>
  <c r="F11" i="2"/>
  <c r="U61" i="2"/>
  <c r="U57" i="2"/>
  <c r="I77" i="2"/>
  <c r="I57" i="2"/>
  <c r="I40" i="2"/>
  <c r="I63" i="2"/>
  <c r="U60" i="2"/>
  <c r="U56" i="2"/>
  <c r="U53" i="2"/>
  <c r="U49" i="2"/>
  <c r="U77" i="2"/>
  <c r="U59" i="2"/>
  <c r="U51" i="2"/>
  <c r="U48" i="2"/>
  <c r="U45" i="2"/>
  <c r="U40" i="2"/>
  <c r="U36" i="2"/>
  <c r="U32" i="2"/>
  <c r="U27" i="2"/>
  <c r="U63" i="2"/>
  <c r="U20" i="2"/>
  <c r="U16" i="2"/>
  <c r="U14" i="2"/>
  <c r="U9" i="2"/>
  <c r="F42" i="2"/>
  <c r="U68" i="2"/>
  <c r="F30" i="2"/>
  <c r="U30" i="2"/>
  <c r="F24" i="2"/>
  <c r="U24" i="2"/>
  <c r="F38" i="2"/>
  <c r="F52" i="2"/>
  <c r="F60" i="2"/>
  <c r="F58" i="2"/>
  <c r="F56" i="2"/>
  <c r="F51" i="2"/>
  <c r="F33" i="2"/>
  <c r="F21" i="2"/>
  <c r="M75" i="2"/>
  <c r="M68" i="2"/>
  <c r="M64" i="2"/>
  <c r="M59" i="2"/>
  <c r="M55" i="2"/>
  <c r="M50" i="2"/>
  <c r="M47" i="2"/>
  <c r="M42" i="2"/>
  <c r="M38" i="2"/>
  <c r="M34" i="2"/>
  <c r="M30" i="2"/>
  <c r="M24" i="2"/>
  <c r="M52" i="2"/>
  <c r="M18" i="2"/>
  <c r="M15" i="2"/>
  <c r="M12" i="2"/>
  <c r="M8" i="2"/>
  <c r="F77" i="2"/>
  <c r="F72" i="2"/>
  <c r="F66" i="2"/>
  <c r="F61" i="2"/>
  <c r="F57" i="2"/>
  <c r="F53" i="2"/>
  <c r="F49" i="2"/>
  <c r="F45" i="2"/>
  <c r="F40" i="2"/>
  <c r="F36" i="2"/>
  <c r="F32" i="2"/>
  <c r="F27" i="2"/>
  <c r="F63" i="2"/>
  <c r="F20" i="2"/>
  <c r="F16" i="2"/>
  <c r="F14" i="2"/>
  <c r="F9" i="2"/>
  <c r="F18" i="2"/>
  <c r="F15" i="2"/>
  <c r="F12" i="2"/>
  <c r="F8" i="2"/>
  <c r="E78" i="2" l="1"/>
  <c r="E22" i="2"/>
  <c r="E71" i="2"/>
  <c r="E19" i="2"/>
  <c r="E16" i="2"/>
  <c r="E49" i="2"/>
  <c r="E57" i="2"/>
  <c r="E76" i="2"/>
  <c r="E72" i="2"/>
  <c r="E18" i="2"/>
  <c r="E34" i="2"/>
  <c r="E56" i="2"/>
  <c r="E70" i="2"/>
  <c r="E21" i="2"/>
  <c r="E7" i="2"/>
  <c r="E50" i="2"/>
  <c r="E79" i="2"/>
  <c r="E26" i="2"/>
  <c r="E13" i="2"/>
  <c r="M80" i="2"/>
  <c r="N81" i="2"/>
  <c r="H81" i="2"/>
  <c r="E37" i="2"/>
  <c r="V81" i="2"/>
  <c r="E17" i="2"/>
  <c r="E33" i="2"/>
  <c r="J81" i="2"/>
  <c r="E38" i="2"/>
  <c r="E64" i="2"/>
  <c r="E75" i="2"/>
  <c r="E51" i="2"/>
  <c r="E61" i="2"/>
  <c r="L81" i="2"/>
  <c r="E10" i="2"/>
  <c r="E23" i="2"/>
  <c r="I80" i="2"/>
  <c r="E29" i="2"/>
  <c r="E54" i="2"/>
  <c r="E41" i="2"/>
  <c r="E58" i="2"/>
  <c r="Y81" i="2"/>
  <c r="F73" i="2"/>
  <c r="E8" i="2"/>
  <c r="E52" i="2"/>
  <c r="E55" i="2"/>
  <c r="E74" i="2"/>
  <c r="I73" i="2"/>
  <c r="AC80" i="2"/>
  <c r="K81" i="2"/>
  <c r="E66" i="2"/>
  <c r="E46" i="2"/>
  <c r="E62" i="2"/>
  <c r="Q81" i="2"/>
  <c r="AD81" i="2"/>
  <c r="E42" i="2"/>
  <c r="U73" i="2"/>
  <c r="E60" i="2"/>
  <c r="F80" i="2"/>
  <c r="AC73" i="2"/>
  <c r="G81" i="2"/>
  <c r="E67" i="2"/>
  <c r="U80" i="2"/>
  <c r="M73" i="2"/>
  <c r="AG81" i="2"/>
  <c r="E20" i="2"/>
  <c r="E36" i="2"/>
  <c r="E53" i="2"/>
  <c r="E32" i="2"/>
  <c r="E48" i="2"/>
  <c r="I44" i="2"/>
  <c r="E12" i="2"/>
  <c r="E24" i="2"/>
  <c r="U44" i="2"/>
  <c r="E15" i="2"/>
  <c r="E47" i="2"/>
  <c r="F44" i="2"/>
  <c r="E14" i="2"/>
  <c r="E27" i="2"/>
  <c r="E77" i="2"/>
  <c r="E30" i="2"/>
  <c r="M44" i="2"/>
  <c r="E59" i="2"/>
  <c r="F28" i="2"/>
  <c r="E45" i="2"/>
  <c r="AC28" i="2"/>
  <c r="AC44" i="2"/>
  <c r="U28" i="2"/>
  <c r="M28" i="2"/>
  <c r="I28" i="2"/>
  <c r="E9" i="2"/>
  <c r="E63" i="2"/>
  <c r="E40" i="2"/>
  <c r="E68" i="2"/>
  <c r="E28" i="2" l="1"/>
  <c r="I81" i="2"/>
  <c r="AC81" i="2"/>
  <c r="M81" i="2"/>
  <c r="E73" i="2"/>
  <c r="U81" i="2"/>
  <c r="F81" i="2"/>
  <c r="E80" i="2"/>
  <c r="E44" i="2"/>
  <c r="E81" i="2" l="1"/>
</calcChain>
</file>

<file path=xl/sharedStrings.xml><?xml version="1.0" encoding="utf-8"?>
<sst xmlns="http://schemas.openxmlformats.org/spreadsheetml/2006/main" count="475" uniqueCount="285">
  <si>
    <t>Номер і назва завдання та відповідної стратегії розвитку регіону</t>
  </si>
  <si>
    <t>Назва  проєкту</t>
  </si>
  <si>
    <t>Територія впливу</t>
  </si>
  <si>
    <t>Вартість, тис. грн.</t>
  </si>
  <si>
    <t>Джерела фінансування</t>
  </si>
  <si>
    <t xml:space="preserve"> Відповідальний за проведення моніторингу реалізації проєкту</t>
  </si>
  <si>
    <t xml:space="preserve"> 2021 Вартість, тис. грн.</t>
  </si>
  <si>
    <t xml:space="preserve"> 2022 Вартість, тис. грн.</t>
  </si>
  <si>
    <t xml:space="preserve"> 2023 Вартість, тис. грн.</t>
  </si>
  <si>
    <t>2</t>
  </si>
  <si>
    <t>ДФРР, місцевий бюджет</t>
  </si>
  <si>
    <t>Відновлення регіонального архівного фонду та функцій архівної системи</t>
  </si>
  <si>
    <t>Луганська область</t>
  </si>
  <si>
    <t>ДФРР, обласний бюджет</t>
  </si>
  <si>
    <t>Державний архів Луганської області</t>
  </si>
  <si>
    <t>Відновлення транспортно-логістичної  інфраструктури та покращення транспортного сполучення</t>
  </si>
  <si>
    <t>Державний бюджет (субвенція)</t>
  </si>
  <si>
    <t>Управління розвитку та утримання мережі автомобільних доріг області</t>
  </si>
  <si>
    <t>1.2.1. Сприяти підвищенню продуктивності та ефективності сільського господарства</t>
  </si>
  <si>
    <t>Контроль за якістю ґрунтів та невиснажливого їх використання. Підвищення родючості ґрунтів</t>
  </si>
  <si>
    <t>12 районів Луганської області (984 тис. га землі с/г призначення)</t>
  </si>
  <si>
    <t>ДФРР</t>
  </si>
  <si>
    <t>Національний науковий центр «Інститут грунтознавства та агрохімії імені О.Н. Соколовського»</t>
  </si>
  <si>
    <t>МТД</t>
  </si>
  <si>
    <t>Департамент міжнародної технічної допомоги, інноваційного розвитку та зовнішніх зносин облдержадміністрації</t>
  </si>
  <si>
    <t>Створення мережі зарядних станцій для електроавтомобілів у Луганській області</t>
  </si>
  <si>
    <t>мм. Сєвєродонецьк, Старобільськ та Щастя Луганської області</t>
  </si>
  <si>
    <t>Гранти, місцевий бюджет</t>
  </si>
  <si>
    <t>Створення гуртків із робототехніки в опорних школах Луганської області</t>
  </si>
  <si>
    <t>Кремінський, Марківський, Міловський, Новоайдарський, Попаснянський, Станично-Луганський, Старобільський райони, Біловодська, Троїцька, Чмирівська ОТГ</t>
  </si>
  <si>
    <t>Розширення існуючої мережі спостережень та лабораторного контролю за станом поверхневих вод</t>
  </si>
  <si>
    <t>Обласний бюджет</t>
  </si>
  <si>
    <t>Департамент екології та природних ресурсів облдержадміністрації</t>
  </si>
  <si>
    <t>Департамент соціального захисту населення облдержадміністрації</t>
  </si>
  <si>
    <t>Відновлення повноцінної діяльності на підконтрольній українській владі території Луганської області Комунальної установи  «Луганський обласний Центр соціальної реабілітації дітей з інвалідністю «Відродження»</t>
  </si>
  <si>
    <t>ДФРР, обласний бюджет, інші джерела (кошти фонду соцзахисту людей з інвалідністю)</t>
  </si>
  <si>
    <t>Формування системи надання соціальних послуг жінкам, чоловікам та дітям, які постраждали від домашнього насильства та насильства за ознакою статі шляхом утворення спеціалізованих притулків та кризових кімнат</t>
  </si>
  <si>
    <t>4.3.1. Забезпечити покриття телерадіоканалами території області</t>
  </si>
  <si>
    <t>Розвиток системи малопотужного FM - радіомовлення</t>
  </si>
  <si>
    <t>Департамент масових комунікацій облдержадміністрації</t>
  </si>
  <si>
    <t>м. Лисичанськ, м. Рубіжне, Біловодський, Білокуракинський, Кремінський, Міловський, Новопсковський, Попаснянський, Сватівський, Станично-Луганський, Троїцький райони</t>
  </si>
  <si>
    <t>Служба у справах дітей облдержадміністрації</t>
  </si>
  <si>
    <t>МТД, власні кошти СНУ ім. В.Даля</t>
  </si>
  <si>
    <t>Територіальні громади Луганської області</t>
  </si>
  <si>
    <t>МТД, кошти донорів, місцевий бюджет</t>
  </si>
  <si>
    <t>Проєкт партнерства донорів</t>
  </si>
  <si>
    <t>Формування партнерської освітньої коаліції «Муніципальна майстерня» та нарощування компетенцій сучасного менеджера на місцевому рівні</t>
  </si>
  <si>
    <t>Створення мережі сучасних інклюзивних просторів громадської активності в громадах області</t>
  </si>
  <si>
    <t>Реконструкція територіальної автоматизованої системи централізованого оповіщення</t>
  </si>
  <si>
    <t>Обласний бюджет, бюджети оранів самоврядування</t>
  </si>
  <si>
    <t>Управління з питань цивільного захисту облдержадміністрації</t>
  </si>
  <si>
    <t>Формування мережі сільськогосподарських кооперативів</t>
  </si>
  <si>
    <t>Сватівський, Старобільський, Біловодський, Кремінський, Новоайдарський райони</t>
  </si>
  <si>
    <t>Інші джерела (МТД)</t>
  </si>
  <si>
    <t>Департамент агропромислового розвитку облдержадміністрації</t>
  </si>
  <si>
    <t>Покращення епідеміологічної, епізоотичної, фітосанітарної ситуацій в Луганській області</t>
  </si>
  <si>
    <t>Марківська селищна рада</t>
  </si>
  <si>
    <t>Відновлення діяльності Луганського національного аграрного університету як унікального мережевого аграрного ЗВО на Сході України</t>
  </si>
  <si>
    <t>Луганська та Донецька області</t>
  </si>
  <si>
    <t>Луганський національний аграрний університет</t>
  </si>
  <si>
    <t>Створення установки із газифікації вугілля та виробництва синтетичного природного газу</t>
  </si>
  <si>
    <t>Лисичансько-Рубіжансько-Сєвєродонецька агломерація</t>
  </si>
  <si>
    <t>СНУ ім. В.Даля</t>
  </si>
  <si>
    <t>Створення на базі Східноукраїнського національного університету імені Володимира Даля міжкафедральної науково-дослідної лабораторії «Моніторингу навколишнього середовища та прикладних екологічних досліджень»</t>
  </si>
  <si>
    <t>Регіональний центр дуальної освіти на базі СНУ ім. В. Даля</t>
  </si>
  <si>
    <t>Створення археологічного музею на базі Східноукраїнського національного університету ім. В. Даля</t>
  </si>
  <si>
    <t>Створення центру колективного користування науковим обладнанням на базі СНУ ім. В. Даля</t>
  </si>
  <si>
    <t>Державний бюджет (МОН), обласний бюджет, власні кошти</t>
  </si>
  <si>
    <t>Марківський район та сусідні райони</t>
  </si>
  <si>
    <t>Новоайдарський, Попаснянський, Станично-Луганський район на площі (прикордонні регіони у несприятливих умовах)</t>
  </si>
  <si>
    <t>ГУ ДСНС України у Луганській області</t>
  </si>
  <si>
    <t>Створення регіонального центру гуманітарного розмінування</t>
  </si>
  <si>
    <t>Будівництво ділянки залізниці, яка з’єднає гілку Кіндрашівська-Нова – Лантратівка із залізничною системою України</t>
  </si>
  <si>
    <t>Луганська область, суміжні райони Донецької та Харківської областей</t>
  </si>
  <si>
    <t>Державний бюджет</t>
  </si>
  <si>
    <t>Управління промисловості, транспорту та зв’язку облдержадміністрації</t>
  </si>
  <si>
    <t>Електрифікація залізничної гілки Попасна – Куп’янськ</t>
  </si>
  <si>
    <t>Департамент економічного розвитку, зовнішньоекономічної діяльності та туризму облдержадміністрації</t>
  </si>
  <si>
    <t>Надання фінансової підтримки суб’єктам підприємництва шляхом часткової компенсації з обласного бюджету відсоткових ставок за кредитами, що надаються банками</t>
  </si>
  <si>
    <t>обласний бюджет</t>
  </si>
  <si>
    <t>Департамент ЖКГ облдержадміністрації</t>
  </si>
  <si>
    <t>Будівництво центрального об’єкта поводження з відходами</t>
  </si>
  <si>
    <t>Луганська область (крім Станично-Луганського та Попаснянського районів)</t>
  </si>
  <si>
    <t>Будівництво станцій очищення шахтних вод</t>
  </si>
  <si>
    <t xml:space="preserve">мм. Кремінна, Лисичанськ  </t>
  </si>
  <si>
    <t>місцевий бюджет</t>
  </si>
  <si>
    <t>Станично-Луганська районна державна адміністрація</t>
  </si>
  <si>
    <t>Станично-Луганський район</t>
  </si>
  <si>
    <t>Будівництво Луганської обласної клінічної лікарні з урахуванням вимог інклюзивності</t>
  </si>
  <si>
    <t>Будівництво Луганського обласного клінічного онкологічного диспансеру з урахуванням вимог інклюзивності</t>
  </si>
  <si>
    <t>Департамент охорони здоров’я облдержадміністрації</t>
  </si>
  <si>
    <t>м. Сватове</t>
  </si>
  <si>
    <t>Сватівська міська рада</t>
  </si>
  <si>
    <t>Ремонтно-реставраційні роботи будівель Луганського обласного краєзнавчого музею – пам’ятки архітектури місцевого значення під назвою «Особняк (мур), адресою Луганська область, м. Старобільськ, вул. Гімназична, 53</t>
  </si>
  <si>
    <t>Управління культури, національностей та релігій облдержадміністрації</t>
  </si>
  <si>
    <t>1</t>
  </si>
  <si>
    <t>5</t>
  </si>
  <si>
    <t>6</t>
  </si>
  <si>
    <t>7</t>
  </si>
  <si>
    <t>8</t>
  </si>
  <si>
    <t>10</t>
  </si>
  <si>
    <t>11</t>
  </si>
  <si>
    <t>12</t>
  </si>
  <si>
    <t>14</t>
  </si>
  <si>
    <t>17</t>
  </si>
  <si>
    <t>19</t>
  </si>
  <si>
    <t>20</t>
  </si>
  <si>
    <t>21</t>
  </si>
  <si>
    <t>23</t>
  </si>
  <si>
    <t>АРР Луганської області</t>
  </si>
  <si>
    <t>Новоайдарський, Попаснянський, Станично-Луганський район на площі (прикордонні регіони у несприятливих умовах), окремі місцевості решти районів Луганської області загальною площею 2529 км2</t>
  </si>
  <si>
    <t>державний бюджет</t>
  </si>
  <si>
    <t>Інші кошти</t>
  </si>
  <si>
    <t>всього</t>
  </si>
  <si>
    <t>Всього</t>
  </si>
  <si>
    <t>Проведення родинного фестивалю активного відпочинку «Туризм-Фест»</t>
  </si>
  <si>
    <t>Сєвєродонецька міська рада</t>
  </si>
  <si>
    <t>24</t>
  </si>
  <si>
    <t xml:space="preserve"> Реконструкція водного об`єкту (ставка смт Марківка) та створення паркової зони відпочинку для населення Марківської об’єднаної територіальної громади</t>
  </si>
  <si>
    <t>Розширення територій природно-заповідного фонду</t>
  </si>
  <si>
    <t>Забезпечення відділення підводного розмінування частини піротехнічних робіт та гуманітарного розмінування аварійно-рятувального загону спеціального призначення ГУ ДСНС України у Луганській області спеціальною, спеціалізованою технікою, обладнанням для підводного розмінування</t>
  </si>
  <si>
    <t>Створення умов для підготовки провідних та перспективних спортсменів області</t>
  </si>
  <si>
    <t>Управління молоді та спорту облдержадміністрації</t>
  </si>
  <si>
    <t>28</t>
  </si>
  <si>
    <t>МТД, кошти ВНЗ</t>
  </si>
  <si>
    <t>Проєкт ERA</t>
  </si>
  <si>
    <t>Створення Центру цифрового землеробства та сільгосппереробки</t>
  </si>
  <si>
    <t>29</t>
  </si>
  <si>
    <t>Розбудова єдиної комплексної  системи відеоспостереження у Луганській області (1 етап)</t>
  </si>
  <si>
    <t>Міста Лисичанськ, Сєвєродонецьк, Рубіжне, Новодружеськ, Привілля та 15 ОТГ Луганської області</t>
  </si>
  <si>
    <t>Дрожжин Д.Ю.</t>
  </si>
  <si>
    <t>32</t>
  </si>
  <si>
    <t>Центри підтримки бізнесу</t>
  </si>
  <si>
    <t>МТД, кошти інвесторів</t>
  </si>
  <si>
    <t>ГО "Кремінська бізнес-асоціація"</t>
  </si>
  <si>
    <t>34</t>
  </si>
  <si>
    <t>Будівництво біогазової станції на території Сватівської міської ради Луганської області</t>
  </si>
  <si>
    <t>ДФРР, обласний, місцевий бюджети, когти інвесторів</t>
  </si>
  <si>
    <t>Обласний бюджет, МТД</t>
  </si>
  <si>
    <t>39</t>
  </si>
  <si>
    <t>Створення єдиної консультативно-діагностичної системи в Луганській області  із застосуванням  телемедичного обладнання</t>
  </si>
  <si>
    <t>ДФРР, обасний, місцевий бюджети</t>
  </si>
  <si>
    <t>інші</t>
  </si>
  <si>
    <t>обласний</t>
  </si>
  <si>
    <t>ОМС</t>
  </si>
  <si>
    <t>Створення належних умов виховання дітей-сиріт та дітей, позбавлених батьківського піклування, які виховуються в дитячих будинках сімейного типу</t>
  </si>
  <si>
    <t>Розроблення містобудівної документації: 1. Генеральних планів з планами зонування населених пунктів; 2. Комплексних планів просторового розвитку (схем планування територій) об'єднаних територіальних громад</t>
  </si>
  <si>
    <t>ДФРР, державний бюджет, місцевий бюджет</t>
  </si>
  <si>
    <t>Департамент будівництва, енергозбереження,архітектури та містобудування облдержадміністрації</t>
  </si>
  <si>
    <t>Створення пожежно-рятувальних підрозділів місцевої, добровільної пожежної охорони, центрів безпеки громадян в селах Михайлівці, Невському Кремінського р-ну, Трьохізбенці, Олексіївці, Новоохтирці Новоайдарського р-ну, Нижньому Теплому, Широкому Станично-Луганського р-ну, Кабичівці Марківського р-ну, Кам’янці Новопсковського р-ну, Євсузі Біловодської об’єднаної територіальної громади, Коломийчисі Коломийчиської об’єднаної територіальної громади</t>
  </si>
  <si>
    <t xml:space="preserve"> села Михайлівка, Невське Кремінського р-ну, Трьохізбенка, Олексіївка, Новоохтирка Новоайдарського р-ну, Нижнє Тепле, Широке Станично-Луганського р-ну, Кабичівка Марківського р-ну, Кам’янка Новопсковського р-ну, ЄвсугБіловодської об’єднаної територіальної громади, Коломийчиха Коломийчиської об’єднаної територіальної громади</t>
  </si>
  <si>
    <t>ДФРР, місцевий бюджет, інші джерела</t>
  </si>
  <si>
    <t>Управління з питань цивільного захисту ОДА</t>
  </si>
  <si>
    <t>Підтримка проектів місцевого розвитку та формування спроможних громад області</t>
  </si>
  <si>
    <t>Місцевий бюджет (обласний та місцевого самоврядування), МТД</t>
  </si>
  <si>
    <t>Будівництво та реконструкція об'єктів водовідведення та очистки стічних вод, гідротехнічних споруд, підземних та поверхневих джерел питної води</t>
  </si>
  <si>
    <t>Створення спортивної інфраструктури для занять фізичною культурою і спортом</t>
  </si>
  <si>
    <t>Місцевий бюджет (місцевого самоврядування), МТД</t>
  </si>
  <si>
    <t>Модернізація об’єктів освіти шляхом проведення капітальних ремонтів будівель, приміщень, об’єктів інфраструктури закладів дошкільної та загальної середньої освіти</t>
  </si>
  <si>
    <t>м. Рубіжне, м. Сєвєродонецьк, Сватівський, Марківський, Станично-Луганський райони, Білокуракинська, Новопсковська, Троїцька селищні об’єднані територіальні громади</t>
  </si>
  <si>
    <t>Здійснення капітального ремонту будівель закладів культури області</t>
  </si>
  <si>
    <t>Департамент освіти та науки облдержадмігістрації</t>
  </si>
  <si>
    <t>Капітальний ремонт адміністративних будівель Станично-Луганського району</t>
  </si>
  <si>
    <t>Підвищення рівня забезпечення житлом населення, зокрема молоді, учасників АТО та ВПО</t>
  </si>
  <si>
    <t xml:space="preserve">Управління розвитку та утримання мережі автомобільних доріг області </t>
  </si>
  <si>
    <t>Реалізація заходів з поліпшення охорони здоров’я мешканців Луганської області шляхом капітальних ремонтів приміщень закладів медицини вторинного рівня та налагодження роботи госпітальних округів</t>
  </si>
  <si>
    <t>Забезпечення надання вчасної та якісної медичної допомоги первинного рівня</t>
  </si>
  <si>
    <t>Створення умов для доступної та якісної освіти на територіях, прилеглій до зони розмежування</t>
  </si>
  <si>
    <t>м. Лисичанськ, Новодружеськ, Привілля, Новоайдарський район: смт Новоайдар, с Безгинове, с. Айдар-Миколаївка, с. Співаківка, с. Побєда, с. Маловенделівка, Білокуракинська ОТГ</t>
  </si>
  <si>
    <t>Модернізація об’єктів та мереж водопостачання та водовідведення комунальних підприємств водопровідно-каналізаційного господарства</t>
  </si>
  <si>
    <t>Розширення мережі центрів надання адміністративних послуг</t>
  </si>
  <si>
    <t>ДФРР, державний, місцевий бюджети, МТД</t>
  </si>
  <si>
    <t>Розбудова системи надання соціальних послуг  для громадян похилого віку та осіб з інвалідністю Луганської області</t>
  </si>
  <si>
    <t>ДФРР, державний, місцевий бюджети, інші кошти</t>
  </si>
  <si>
    <t>Департамент освіти і науки облдержадміністрації</t>
  </si>
  <si>
    <t>Відновлення інфраструктури обласних закладів дитячого оздоровлення та відпочинку КЗ «Луганський обласний позаміський заклад оздоровлення та відпочинку «Сонячний» та КЗ «Луганський обласний позаміський заклад оздоровлення та відпочинку «Берізка»</t>
  </si>
  <si>
    <t>Державний бюджет, МТД</t>
  </si>
  <si>
    <t>Обласний бюджет, МТД, власні кошти</t>
  </si>
  <si>
    <t>місцевий бюджет, МТД</t>
  </si>
  <si>
    <t>Сприяння розвитку туристичної інфраструктури, зокрема туристичних кластерів, комунальних закладів розміщення з урахуванням вимог доступності для маломобільних груп населення та належної санітарно-гігієнічної інфраструктури</t>
  </si>
  <si>
    <t>ДФРР, місцевий бюджет, МТД</t>
  </si>
  <si>
    <t>Формування позитивного іміджу інвестиційних можливостей та просування туристичного продукту Луганщини</t>
  </si>
  <si>
    <t>Інформаційно-консультаційне забезпечення та популяризація підприємництва</t>
  </si>
  <si>
    <t>Використання поживних рештків для потреб регіональної енергетики Луганської області</t>
  </si>
  <si>
    <t>Створення Офісу залучення та супроводження інвестицій на базі Агенції регіонального розвитку Луганської області</t>
  </si>
  <si>
    <t>Агенція регіонального розвитку Луганської області</t>
  </si>
  <si>
    <t>Реконструкція парків культури та відпочинку</t>
  </si>
  <si>
    <t>Біловодська ОТГ, смт Марківка, смт Мілове, смт Станиця Луганська, м. Сватово</t>
  </si>
  <si>
    <t>Обласний бюдлжет, кошти інвесторів</t>
  </si>
  <si>
    <t>Державний бюджет (екологічний фонд), місцевий бюджет ОТГ</t>
  </si>
  <si>
    <t xml:space="preserve">Надання фінансової підтримки суб’єктам малого та середнього підприємництва в рамках Програми «FinancEast» проєкту «Підтримка Європейського Союзу для Сходу України», що реалізується Німецьким державним банком розвитку (KFW) через Німецько-український фонд (НУФ), у вигляді компенсації вартості їх інвестиційних проектів </t>
  </si>
  <si>
    <t>Нарощування інноваційного потенціалу університетів Луганської області та підтримка стартапів</t>
  </si>
  <si>
    <t>інші джерела (МТД)</t>
  </si>
  <si>
    <t>Створення індустріальних парків у Луганській області</t>
  </si>
  <si>
    <t>ДФРР, обласний бюджет, МТД, власні кошти</t>
  </si>
  <si>
    <t>обласний бюджет, секторальна підтримка ЄС та інших донорів</t>
  </si>
  <si>
    <t>МТД та кошти інвесторів</t>
  </si>
  <si>
    <t>Луганська область та суміжні райони Донецької області</t>
  </si>
  <si>
    <t>Будівництво, капітальний та поточний ремонти  автомобільних доріг загального користування та комунальної власності Луганської області та штучних споруд на них</t>
  </si>
  <si>
    <t>Державний бюджет (субвенція та інше), місцевий бюджет</t>
  </si>
  <si>
    <t>3</t>
  </si>
  <si>
    <t>4</t>
  </si>
  <si>
    <t>9</t>
  </si>
  <si>
    <t>13</t>
  </si>
  <si>
    <t>15</t>
  </si>
  <si>
    <t>16</t>
  </si>
  <si>
    <t>18</t>
  </si>
  <si>
    <t>22</t>
  </si>
  <si>
    <t>25</t>
  </si>
  <si>
    <t>26</t>
  </si>
  <si>
    <t>27</t>
  </si>
  <si>
    <t>30</t>
  </si>
  <si>
    <t>31</t>
  </si>
  <si>
    <t>33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</si>
  <si>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</si>
  <si>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</si>
  <si>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</si>
  <si>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</si>
  <si>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</si>
  <si>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</si>
  <si>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</si>
  <si>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</si>
  <si>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</si>
  <si>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</si>
  <si>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</si>
  <si>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</si>
  <si>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</si>
  <si>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</si>
  <si>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</si>
  <si>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</si>
  <si>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</si>
  <si>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</si>
  <si>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</si>
  <si>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</si>
  <si>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</si>
  <si>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</si>
  <si>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</si>
  <si>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</si>
  <si>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</si>
  <si>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</si>
  <si>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</si>
  <si>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</si>
  <si>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</si>
  <si>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</si>
  <si>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</si>
  <si>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</si>
  <si>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</si>
  <si>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</si>
  <si>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</si>
  <si>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ВСЬОГО ціль 1:</t>
  </si>
  <si>
    <t>ВСЬОГО ціль 2:</t>
  </si>
  <si>
    <t>ВСЬОГО ціль 3:</t>
  </si>
  <si>
    <t>РАЗОМ по Плану заходів</t>
  </si>
  <si>
    <t>ВСЬОГО ціль 4:</t>
  </si>
  <si>
    <t>Створення регіонального бізнес-інкубатора та формування мережі бізнес-центрів Луганської області «Business Network East» на базі Агенції регіонального розвитку Луганської області</t>
  </si>
  <si>
    <t>Інші джерела (кошти інвесторів)</t>
  </si>
  <si>
    <t xml:space="preserve">Будівництво та реконструкція об'єктів водопровідно-каналізаційного господарства області </t>
  </si>
  <si>
    <t>місто Лисичанськ, м. Привілля, м. Новодружеськ Лисичанської міської ради, Попаснянський район, Сватівський район, Станично-Луганський район</t>
  </si>
  <si>
    <t>м. Лисичанськ, Новоайдарський район( Штормівська, Денежниківська, Бахмутівська Гречишкинська сільські ради),  м. Привілля</t>
  </si>
  <si>
    <t>№ з/п</t>
  </si>
  <si>
    <r>
      <t>Електронне урядування – як форма демократичного  управління орієнтованого на задоволення потреб громадян</t>
    </r>
    <r>
      <rPr>
        <b/>
        <sz val="12"/>
        <color rgb="FF666666"/>
        <rFont val="Times New Roman"/>
        <family val="1"/>
        <charset val="204"/>
      </rPr>
      <t xml:space="preserve"> </t>
    </r>
  </si>
  <si>
    <t>Створення сучасної ІТ-школи на базі СНУ ім. В. Даля</t>
  </si>
  <si>
    <t>1.1.1. Сприяти сталому розвитку галузей промисловості з високою доданою вартістю з урахуванням принципів недискримінації та гендерної рівності</t>
  </si>
  <si>
    <r>
      <t xml:space="preserve">1.1.2. </t>
    </r>
    <r>
      <rPr>
        <sz val="12"/>
        <color rgb="FF000000"/>
        <rFont val="Times New Roman"/>
        <family val="1"/>
        <charset val="204"/>
      </rPr>
      <t>Підтримати розвиток регіональної інноваційної екосистеми</t>
    </r>
  </si>
  <si>
    <t>1.3.1. Надавати підтримку для розвитку малого та середнього підприємництва (МСП) та сприяти самозайнятості населення з фокусом на підтримку жінок, молоді та представників вразливих груп</t>
  </si>
  <si>
    <t xml:space="preserve">1.3.2. Розвинути туристично-рекреаційну інфраструктуру та туристичні продукти з урахуванням вимог інклюзивності </t>
  </si>
  <si>
    <t>1.3.4. Наблизити систему підготовки кадрів у відповідність до потреб регіональної економіки з урахуванням принципів недискримінації та гендерної рівності</t>
  </si>
  <si>
    <t>1.3.5. Підвищити інвестиційну привабливість та сприяти міжнародній промоції регіону</t>
  </si>
  <si>
    <t xml:space="preserve">2.1.2. Відновити транспортно-логістичну  інфраструктуру та покращити транспортне сполучення з урахуванням вимог інклюзивності </t>
  </si>
  <si>
    <t>2.2.1. Відновити та розбудувати систему надання спеціалізованої медичної допомоги з урахуванням принципів недискримінації та гендерної рівності</t>
  </si>
  <si>
    <t>2.2.2. Покращити доступ до якісних соціальних послуг на території, прилеглій до зони розмежування з урахуванням принципів недискримінації та гендерної рівності</t>
  </si>
  <si>
    <t>2.2.3. Відновити та розбудувати регіональну інфраструктуру для надання соціальних послуг з урахуванням принципів недискримінації та гендерної рівності</t>
  </si>
  <si>
    <t>3.1.1. Удосконалити управління регіональним розвитком з урахуванням принципів недискримінації та гендерної рівності</t>
  </si>
  <si>
    <t>3.1.2. Сприяти розвитку демократичних інструментів в системі управління з урахуванням принципів недискримінації та гендерної рівності</t>
  </si>
  <si>
    <t>3.2.1. Відновити та розбудувати інфраструктуру інституцій обласного підпорядкування з урахуванням принципів недискримінації та гендерної рівності</t>
  </si>
  <si>
    <t>3.2.2. Сприяти розвитку інфраструктури та надання послуг в громадах на засадах співфінансування з урахуванням принципів недискримінації та гендерної рівності</t>
  </si>
  <si>
    <t>3.3.1. Створити систему поводження з твердими побутовими відходами</t>
  </si>
  <si>
    <t>3.3.2. Сприяти раціональному використанню водних ресурсів та зменшенню забруднення природного середовища скидами стічних вод</t>
  </si>
  <si>
    <t>3.3.3. Створити системи спостережень за забрудненням навколишнього природного середовища відповідно до вимог Директив ЄС</t>
  </si>
  <si>
    <t>3.3.4. Сприяти енергоефективності та розвитку альтернативної енергетики</t>
  </si>
  <si>
    <t>3.3.5 Сприяти охороні та розширенню мережі територій та об'єктів природно-заповідного фонду місцевого значення</t>
  </si>
  <si>
    <t>4.1.1. Створити безпечні умови для проживання та пересування територією області з урахуванням ґендерно-орієнтованого підходу</t>
  </si>
  <si>
    <t>4.2.1. Активізувати інформаційні кампанії та сприяти протидії пропаганді російських телеканалів</t>
  </si>
  <si>
    <t>Матриця проєктів до Плану заходів на 2021-2023 роки з реалізації Стратегії розвитку Луганської області на період 2021-2027 років</t>
  </si>
  <si>
    <t>Додаток 1 до Плану заходів на 2021-2023 роки з реалізації Стратегії розвитку Луганської області на період 2021-2027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</si>
</sst>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0"/>
      <name val="Helvetica Neue"/>
      <family val="2"/>
      <charset val="204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rgb="FF66666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 applyNumberFormat="0" applyFill="0" applyBorder="0" applyProtection="0"/>
    <xf numFmtId="0" fontId="2" fillId="0" borderId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6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2" fillId="0" borderId="0"/>
    <xf numFmtId="0" fontId="6" fillId="0" borderId="0"/>
  </cellStyleXfs>
  <cellXfs count="80"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top" wrapText="1"/>
    </xf>
    <xf numFmtId="49" fontId="8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0">
    <cellStyle name="20% - Акцент5 2" xfId="5"/>
    <cellStyle name="60% - Акцент6 2" xfId="6"/>
    <cellStyle name="Звичайний 2" xfId="1"/>
    <cellStyle name="Обычный" xfId="0" builtinId="0"/>
    <cellStyle name="Обычный 2" xfId="2"/>
    <cellStyle name="Обычный 2 2" xfId="7"/>
    <cellStyle name="Обычный 3" xfId="3"/>
    <cellStyle name="Обычный 3 2" xfId="8"/>
    <cellStyle name="Обычный 4" xfId="9"/>
    <cellStyle name="Обычный 5" xf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T81"/>
  <sheetViews>
    <sheetView tabSelected="1" zoomScaleNormal="100" zoomScaleSheetLayoutView="70" workbookViewId="0">
      <selection activeCell="AE1" sqref="AE1:AJ1"/>
    </sheetView>
  </sheetViews>
  <sheetFormatPr defaultRowHeight="15.75"/>
  <cols>
    <col min="1" max="1" width="4.42578125" style="3" customWidth="1"/>
    <col min="2" max="2" width="23.5703125" style="9" customWidth="1"/>
    <col min="3" max="3" width="29.42578125" style="9" customWidth="1"/>
    <col min="4" max="4" width="17.7109375" style="9" customWidth="1"/>
    <col min="5" max="5" width="13.140625" style="3" bestFit="1" customWidth="1"/>
    <col min="6" max="9" width="13.7109375" style="3" bestFit="1" customWidth="1"/>
    <col min="10" max="11" width="12.42578125" style="3" bestFit="1" customWidth="1"/>
    <col min="12" max="12" width="12.5703125" style="3" bestFit="1" customWidth="1"/>
    <col min="13" max="14" width="13.7109375" style="3" bestFit="1" customWidth="1"/>
    <col min="15" max="17" width="12.42578125" style="3" bestFit="1" customWidth="1"/>
    <col min="18" max="18" width="13" style="3" customWidth="1"/>
    <col min="19" max="19" width="12.42578125" style="3" bestFit="1" customWidth="1"/>
    <col min="20" max="20" width="12.5703125" style="3" bestFit="1" customWidth="1"/>
    <col min="21" max="23" width="13.7109375" style="3" bestFit="1" customWidth="1"/>
    <col min="24" max="24" width="11.28515625" style="3" bestFit="1" customWidth="1"/>
    <col min="25" max="27" width="12.42578125" style="3" bestFit="1" customWidth="1"/>
    <col min="28" max="28" width="12.5703125" style="3" bestFit="1" customWidth="1"/>
    <col min="29" max="31" width="13.7109375" style="3" bestFit="1" customWidth="1"/>
    <col min="32" max="32" width="9" style="3" bestFit="1" customWidth="1"/>
    <col min="33" max="33" width="11.85546875" style="3" bestFit="1" customWidth="1"/>
    <col min="34" max="34" width="12.42578125" style="3" bestFit="1" customWidth="1"/>
    <col min="35" max="35" width="11.28515625" style="3" bestFit="1" customWidth="1"/>
    <col min="36" max="36" width="12.5703125" style="3" bestFit="1" customWidth="1"/>
    <col min="37" max="37" width="16.7109375" style="3" hidden="1" customWidth="1"/>
    <col min="38" max="38" width="21.140625" style="3" hidden="1" customWidth="1"/>
    <col min="39" max="46" width="9.140625" style="45"/>
    <col min="47" max="16384" width="9.140625" style="3"/>
  </cols>
  <sheetData>
    <row r="1" spans="1:46" ht="33.75" customHeight="1">
      <c r="AE1" s="58" t="s">
        <v>284</v>
      </c>
      <c r="AF1" s="59"/>
      <c r="AG1" s="59"/>
      <c r="AH1" s="59"/>
      <c r="AI1" s="59"/>
      <c r="AJ1" s="59"/>
    </row>
    <row r="2" spans="1:46" ht="21">
      <c r="B2" s="78" t="s">
        <v>283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</row>
    <row r="3" spans="1:46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5"/>
      <c r="AL3" s="25"/>
    </row>
    <row r="4" spans="1:46" s="9" customFormat="1">
      <c r="A4" s="60" t="s">
        <v>259</v>
      </c>
      <c r="B4" s="63" t="s">
        <v>0</v>
      </c>
      <c r="C4" s="60" t="s">
        <v>1</v>
      </c>
      <c r="D4" s="60" t="s">
        <v>2</v>
      </c>
      <c r="E4" s="75" t="s">
        <v>3</v>
      </c>
      <c r="F4" s="76"/>
      <c r="G4" s="76"/>
      <c r="H4" s="76"/>
      <c r="I4" s="76"/>
      <c r="J4" s="76"/>
      <c r="K4" s="76"/>
      <c r="L4" s="77"/>
      <c r="M4" s="75" t="s">
        <v>6</v>
      </c>
      <c r="N4" s="76"/>
      <c r="O4" s="76"/>
      <c r="P4" s="76"/>
      <c r="Q4" s="76"/>
      <c r="R4" s="76"/>
      <c r="S4" s="76"/>
      <c r="T4" s="77"/>
      <c r="U4" s="75" t="s">
        <v>7</v>
      </c>
      <c r="V4" s="76"/>
      <c r="W4" s="76"/>
      <c r="X4" s="76"/>
      <c r="Y4" s="76"/>
      <c r="Z4" s="76"/>
      <c r="AA4" s="76"/>
      <c r="AB4" s="77"/>
      <c r="AC4" s="75" t="s">
        <v>8</v>
      </c>
      <c r="AD4" s="76"/>
      <c r="AE4" s="76"/>
      <c r="AF4" s="76"/>
      <c r="AG4" s="76"/>
      <c r="AH4" s="76"/>
      <c r="AI4" s="76"/>
      <c r="AJ4" s="77"/>
      <c r="AK4" s="66" t="s">
        <v>4</v>
      </c>
      <c r="AL4" s="66" t="s">
        <v>5</v>
      </c>
      <c r="AM4" s="51"/>
      <c r="AN4" s="51"/>
      <c r="AO4" s="51"/>
      <c r="AP4" s="51"/>
      <c r="AQ4" s="51"/>
      <c r="AR4" s="51"/>
      <c r="AS4" s="51"/>
      <c r="AT4" s="51"/>
    </row>
    <row r="5" spans="1:46" s="9" customFormat="1">
      <c r="A5" s="61"/>
      <c r="B5" s="64"/>
      <c r="C5" s="61"/>
      <c r="D5" s="61"/>
      <c r="E5" s="66" t="s">
        <v>114</v>
      </c>
      <c r="F5" s="75" t="s">
        <v>111</v>
      </c>
      <c r="G5" s="76"/>
      <c r="H5" s="77"/>
      <c r="I5" s="75" t="s">
        <v>85</v>
      </c>
      <c r="J5" s="76"/>
      <c r="K5" s="77"/>
      <c r="L5" s="66" t="s">
        <v>112</v>
      </c>
      <c r="M5" s="66" t="s">
        <v>114</v>
      </c>
      <c r="N5" s="75" t="s">
        <v>111</v>
      </c>
      <c r="O5" s="76"/>
      <c r="P5" s="77"/>
      <c r="Q5" s="75" t="s">
        <v>85</v>
      </c>
      <c r="R5" s="76"/>
      <c r="S5" s="77"/>
      <c r="T5" s="66" t="s">
        <v>112</v>
      </c>
      <c r="U5" s="66" t="s">
        <v>114</v>
      </c>
      <c r="V5" s="75" t="s">
        <v>111</v>
      </c>
      <c r="W5" s="76"/>
      <c r="X5" s="77"/>
      <c r="Y5" s="75" t="s">
        <v>85</v>
      </c>
      <c r="Z5" s="76"/>
      <c r="AA5" s="77"/>
      <c r="AB5" s="66" t="s">
        <v>112</v>
      </c>
      <c r="AC5" s="66" t="s">
        <v>114</v>
      </c>
      <c r="AD5" s="75" t="s">
        <v>111</v>
      </c>
      <c r="AE5" s="76"/>
      <c r="AF5" s="77"/>
      <c r="AG5" s="75" t="s">
        <v>85</v>
      </c>
      <c r="AH5" s="76"/>
      <c r="AI5" s="77"/>
      <c r="AJ5" s="66" t="s">
        <v>112</v>
      </c>
      <c r="AK5" s="67"/>
      <c r="AL5" s="67"/>
      <c r="AM5" s="51"/>
      <c r="AN5" s="51"/>
      <c r="AO5" s="51"/>
      <c r="AP5" s="51"/>
      <c r="AQ5" s="51"/>
      <c r="AR5" s="51"/>
      <c r="AS5" s="51"/>
      <c r="AT5" s="51"/>
    </row>
    <row r="6" spans="1:46" s="9" customFormat="1">
      <c r="A6" s="62"/>
      <c r="B6" s="65"/>
      <c r="C6" s="62"/>
      <c r="D6" s="62"/>
      <c r="E6" s="68"/>
      <c r="F6" s="52" t="s">
        <v>113</v>
      </c>
      <c r="G6" s="52" t="s">
        <v>21</v>
      </c>
      <c r="H6" s="52" t="s">
        <v>142</v>
      </c>
      <c r="I6" s="52" t="s">
        <v>113</v>
      </c>
      <c r="J6" s="52" t="s">
        <v>143</v>
      </c>
      <c r="K6" s="52" t="s">
        <v>144</v>
      </c>
      <c r="L6" s="68"/>
      <c r="M6" s="68"/>
      <c r="N6" s="52" t="s">
        <v>113</v>
      </c>
      <c r="O6" s="52" t="s">
        <v>21</v>
      </c>
      <c r="P6" s="52" t="s">
        <v>142</v>
      </c>
      <c r="Q6" s="52" t="s">
        <v>113</v>
      </c>
      <c r="R6" s="52" t="s">
        <v>143</v>
      </c>
      <c r="S6" s="52" t="s">
        <v>144</v>
      </c>
      <c r="T6" s="68"/>
      <c r="U6" s="68"/>
      <c r="V6" s="52" t="s">
        <v>113</v>
      </c>
      <c r="W6" s="52" t="s">
        <v>21</v>
      </c>
      <c r="X6" s="52" t="s">
        <v>142</v>
      </c>
      <c r="Y6" s="52" t="s">
        <v>113</v>
      </c>
      <c r="Z6" s="52" t="s">
        <v>143</v>
      </c>
      <c r="AA6" s="52" t="s">
        <v>144</v>
      </c>
      <c r="AB6" s="68"/>
      <c r="AC6" s="68"/>
      <c r="AD6" s="52" t="s">
        <v>113</v>
      </c>
      <c r="AE6" s="52" t="s">
        <v>21</v>
      </c>
      <c r="AF6" s="52" t="s">
        <v>142</v>
      </c>
      <c r="AG6" s="52" t="s">
        <v>113</v>
      </c>
      <c r="AH6" s="52" t="s">
        <v>143</v>
      </c>
      <c r="AI6" s="52" t="s">
        <v>144</v>
      </c>
      <c r="AJ6" s="68"/>
      <c r="AK6" s="68"/>
      <c r="AL6" s="68"/>
      <c r="AM6" s="51"/>
      <c r="AN6" s="51"/>
      <c r="AO6" s="51"/>
      <c r="AP6" s="51"/>
      <c r="AQ6" s="51"/>
      <c r="AR6" s="51"/>
      <c r="AS6" s="51"/>
      <c r="AT6" s="51"/>
    </row>
    <row r="7" spans="1:46" ht="141" customHeight="1">
      <c r="A7" s="4" t="s">
        <v>95</v>
      </c>
      <c r="B7" s="5" t="s">
        <v>262</v>
      </c>
      <c r="C7" s="28" t="s">
        <v>60</v>
      </c>
      <c r="D7" s="7" t="s">
        <v>61</v>
      </c>
      <c r="E7" s="5">
        <f>M7+U7+AC7</f>
        <v>163500</v>
      </c>
      <c r="F7" s="5">
        <f t="shared" ref="F7" si="0">N7+V7+AD7</f>
        <v>0</v>
      </c>
      <c r="G7" s="5">
        <f t="shared" ref="G7:L7" si="1">O7+W7+AE7</f>
        <v>0</v>
      </c>
      <c r="H7" s="5">
        <f t="shared" si="1"/>
        <v>0</v>
      </c>
      <c r="I7" s="5">
        <f t="shared" si="1"/>
        <v>6000</v>
      </c>
      <c r="J7" s="5">
        <f t="shared" si="1"/>
        <v>6000</v>
      </c>
      <c r="K7" s="5">
        <f t="shared" si="1"/>
        <v>0</v>
      </c>
      <c r="L7" s="5">
        <f t="shared" si="1"/>
        <v>157500</v>
      </c>
      <c r="M7" s="5">
        <f>N7+Q7+T7</f>
        <v>3500</v>
      </c>
      <c r="N7" s="5">
        <f>O7+P7</f>
        <v>0</v>
      </c>
      <c r="O7" s="5"/>
      <c r="P7" s="5"/>
      <c r="Q7" s="5">
        <f>R7+S7</f>
        <v>3500</v>
      </c>
      <c r="R7" s="5">
        <v>3500</v>
      </c>
      <c r="S7" s="5"/>
      <c r="T7" s="5"/>
      <c r="U7" s="5">
        <f>V7+Y7+AB7</f>
        <v>10000</v>
      </c>
      <c r="V7" s="5">
        <f>W7+X7</f>
        <v>0</v>
      </c>
      <c r="W7" s="5"/>
      <c r="X7" s="5"/>
      <c r="Y7" s="5">
        <f>Z7+AA7</f>
        <v>2500</v>
      </c>
      <c r="Z7" s="5">
        <v>2500</v>
      </c>
      <c r="AA7" s="5"/>
      <c r="AB7" s="6">
        <v>7500</v>
      </c>
      <c r="AC7" s="5">
        <f>AD7+AG7+AJ7</f>
        <v>150000</v>
      </c>
      <c r="AD7" s="5">
        <f>AE7+AF7</f>
        <v>0</v>
      </c>
      <c r="AE7" s="5"/>
      <c r="AF7" s="5"/>
      <c r="AG7" s="5">
        <f>AH7+AI7</f>
        <v>0</v>
      </c>
      <c r="AH7" s="5"/>
      <c r="AI7" s="5"/>
      <c r="AJ7" s="6">
        <v>150000</v>
      </c>
      <c r="AK7" s="5" t="s">
        <v>188</v>
      </c>
      <c r="AL7" s="5" t="s">
        <v>62</v>
      </c>
    </row>
    <row r="8" spans="1:46" ht="113.25" customHeight="1">
      <c r="A8" s="4" t="s">
        <v>9</v>
      </c>
      <c r="B8" s="5" t="s">
        <v>263</v>
      </c>
      <c r="C8" s="28" t="s">
        <v>261</v>
      </c>
      <c r="D8" s="7" t="s">
        <v>12</v>
      </c>
      <c r="E8" s="5">
        <f t="shared" ref="E8:E72" si="2">M8+U8+AC8</f>
        <v>31250</v>
      </c>
      <c r="F8" s="5">
        <f t="shared" ref="F8:F72" si="3">N8+V8+AD8</f>
        <v>0</v>
      </c>
      <c r="G8" s="5">
        <f t="shared" ref="G8:G72" si="4">O8+W8+AE8</f>
        <v>0</v>
      </c>
      <c r="H8" s="5">
        <f t="shared" ref="H8:H72" si="5">P8+X8+AF8</f>
        <v>0</v>
      </c>
      <c r="I8" s="5">
        <f t="shared" ref="I8:I72" si="6">Q8+Y8+AG8</f>
        <v>0</v>
      </c>
      <c r="J8" s="5">
        <f t="shared" ref="J8:J72" si="7">R8+Z8+AH8</f>
        <v>0</v>
      </c>
      <c r="K8" s="5">
        <f t="shared" ref="K8:K72" si="8">S8+AA8+AI8</f>
        <v>0</v>
      </c>
      <c r="L8" s="5">
        <f t="shared" ref="L8:L72" si="9">T8+AB8+AJ8</f>
        <v>31250</v>
      </c>
      <c r="M8" s="5">
        <f t="shared" ref="M8:M72" si="10">N8+Q8+T8</f>
        <v>18750</v>
      </c>
      <c r="N8" s="5">
        <f t="shared" ref="N8:N72" si="11">O8+P8</f>
        <v>0</v>
      </c>
      <c r="O8" s="7"/>
      <c r="P8" s="7"/>
      <c r="Q8" s="5">
        <f t="shared" ref="Q8:Q72" si="12">R8+S8</f>
        <v>0</v>
      </c>
      <c r="R8" s="5"/>
      <c r="S8" s="5"/>
      <c r="T8" s="5">
        <v>18750</v>
      </c>
      <c r="U8" s="5">
        <f t="shared" ref="U8:U72" si="13">V8+Y8+AB8</f>
        <v>6250</v>
      </c>
      <c r="V8" s="5">
        <f t="shared" ref="V8:V72" si="14">W8+X8</f>
        <v>0</v>
      </c>
      <c r="W8" s="5"/>
      <c r="X8" s="5"/>
      <c r="Y8" s="5">
        <f t="shared" ref="Y8:Y72" si="15">Z8+AA8</f>
        <v>0</v>
      </c>
      <c r="Z8" s="5"/>
      <c r="AA8" s="5"/>
      <c r="AB8" s="5">
        <v>6250</v>
      </c>
      <c r="AC8" s="5">
        <f t="shared" ref="AC8:AC72" si="16">AD8+AG8+AJ8</f>
        <v>6250</v>
      </c>
      <c r="AD8" s="5">
        <f t="shared" ref="AD8:AD72" si="17">AE8+AF8</f>
        <v>0</v>
      </c>
      <c r="AE8" s="5"/>
      <c r="AF8" s="5"/>
      <c r="AG8" s="5">
        <f t="shared" ref="AG8:AG72" si="18">AH8+AI8</f>
        <v>0</v>
      </c>
      <c r="AH8" s="5"/>
      <c r="AI8" s="5"/>
      <c r="AJ8" s="5">
        <v>6250</v>
      </c>
      <c r="AK8" s="5" t="s">
        <v>42</v>
      </c>
      <c r="AL8" s="5" t="s">
        <v>24</v>
      </c>
    </row>
    <row r="9" spans="1:46" ht="82.5" customHeight="1">
      <c r="A9" s="4" t="s">
        <v>200</v>
      </c>
      <c r="B9" s="5" t="s">
        <v>263</v>
      </c>
      <c r="C9" s="28" t="s">
        <v>66</v>
      </c>
      <c r="D9" s="7" t="s">
        <v>12</v>
      </c>
      <c r="E9" s="5">
        <f t="shared" si="2"/>
        <v>24000</v>
      </c>
      <c r="F9" s="5">
        <f t="shared" si="3"/>
        <v>15000</v>
      </c>
      <c r="G9" s="5">
        <f t="shared" si="4"/>
        <v>0</v>
      </c>
      <c r="H9" s="5">
        <f t="shared" si="5"/>
        <v>15000</v>
      </c>
      <c r="I9" s="5">
        <f t="shared" si="6"/>
        <v>8400</v>
      </c>
      <c r="J9" s="5">
        <f t="shared" si="7"/>
        <v>8400</v>
      </c>
      <c r="K9" s="5">
        <f t="shared" si="8"/>
        <v>0</v>
      </c>
      <c r="L9" s="5">
        <f t="shared" si="9"/>
        <v>600</v>
      </c>
      <c r="M9" s="5">
        <f t="shared" si="10"/>
        <v>8000</v>
      </c>
      <c r="N9" s="5">
        <f t="shared" si="11"/>
        <v>5000</v>
      </c>
      <c r="O9" s="5"/>
      <c r="P9" s="5">
        <v>5000</v>
      </c>
      <c r="Q9" s="5">
        <f t="shared" si="12"/>
        <v>2800</v>
      </c>
      <c r="R9" s="5">
        <v>2800</v>
      </c>
      <c r="S9" s="5"/>
      <c r="T9" s="5">
        <v>200</v>
      </c>
      <c r="U9" s="5">
        <f t="shared" si="13"/>
        <v>8000</v>
      </c>
      <c r="V9" s="5">
        <f t="shared" si="14"/>
        <v>5000</v>
      </c>
      <c r="W9" s="5"/>
      <c r="X9" s="5">
        <v>5000</v>
      </c>
      <c r="Y9" s="5">
        <f t="shared" si="15"/>
        <v>2800</v>
      </c>
      <c r="Z9" s="5">
        <v>2800</v>
      </c>
      <c r="AA9" s="5"/>
      <c r="AB9" s="5">
        <v>200</v>
      </c>
      <c r="AC9" s="5">
        <f t="shared" si="16"/>
        <v>8000</v>
      </c>
      <c r="AD9" s="5">
        <f t="shared" si="17"/>
        <v>5000</v>
      </c>
      <c r="AE9" s="5"/>
      <c r="AF9" s="5">
        <v>5000</v>
      </c>
      <c r="AG9" s="5">
        <f t="shared" si="18"/>
        <v>2800</v>
      </c>
      <c r="AH9" s="5">
        <v>2800</v>
      </c>
      <c r="AI9" s="5"/>
      <c r="AJ9" s="5">
        <v>200</v>
      </c>
      <c r="AK9" s="5" t="s">
        <v>67</v>
      </c>
      <c r="AL9" s="5" t="s">
        <v>62</v>
      </c>
    </row>
    <row r="10" spans="1:46" ht="78.75">
      <c r="A10" s="4" t="s">
        <v>201</v>
      </c>
      <c r="B10" s="5" t="s">
        <v>263</v>
      </c>
      <c r="C10" s="28" t="s">
        <v>191</v>
      </c>
      <c r="D10" s="7" t="s">
        <v>12</v>
      </c>
      <c r="E10" s="5">
        <f t="shared" si="2"/>
        <v>3000</v>
      </c>
      <c r="F10" s="5">
        <f t="shared" si="3"/>
        <v>0</v>
      </c>
      <c r="G10" s="5">
        <f t="shared" si="4"/>
        <v>0</v>
      </c>
      <c r="H10" s="5">
        <f t="shared" si="5"/>
        <v>0</v>
      </c>
      <c r="I10" s="5">
        <f t="shared" si="6"/>
        <v>0</v>
      </c>
      <c r="J10" s="5">
        <f t="shared" si="7"/>
        <v>0</v>
      </c>
      <c r="K10" s="5">
        <f t="shared" si="8"/>
        <v>0</v>
      </c>
      <c r="L10" s="5">
        <f t="shared" si="9"/>
        <v>3000</v>
      </c>
      <c r="M10" s="5">
        <f t="shared" si="10"/>
        <v>1000</v>
      </c>
      <c r="N10" s="5">
        <f t="shared" si="11"/>
        <v>0</v>
      </c>
      <c r="O10" s="5"/>
      <c r="P10" s="5"/>
      <c r="Q10" s="5">
        <f t="shared" si="12"/>
        <v>0</v>
      </c>
      <c r="R10" s="5"/>
      <c r="S10" s="5"/>
      <c r="T10" s="5">
        <v>1000</v>
      </c>
      <c r="U10" s="5">
        <f t="shared" si="13"/>
        <v>1000</v>
      </c>
      <c r="V10" s="5">
        <f t="shared" si="14"/>
        <v>0</v>
      </c>
      <c r="W10" s="5"/>
      <c r="X10" s="5"/>
      <c r="Y10" s="5">
        <f t="shared" si="15"/>
        <v>0</v>
      </c>
      <c r="Z10" s="5"/>
      <c r="AA10" s="5"/>
      <c r="AB10" s="6">
        <v>1000</v>
      </c>
      <c r="AC10" s="5">
        <f t="shared" si="16"/>
        <v>1000</v>
      </c>
      <c r="AD10" s="5">
        <f t="shared" si="17"/>
        <v>0</v>
      </c>
      <c r="AE10" s="5"/>
      <c r="AF10" s="5"/>
      <c r="AG10" s="5">
        <f t="shared" si="18"/>
        <v>0</v>
      </c>
      <c r="AH10" s="5"/>
      <c r="AI10" s="5"/>
      <c r="AJ10" s="5">
        <v>1000</v>
      </c>
      <c r="AK10" s="5" t="s">
        <v>124</v>
      </c>
      <c r="AL10" s="17" t="s">
        <v>125</v>
      </c>
    </row>
    <row r="11" spans="1:46" ht="110.25" customHeight="1">
      <c r="A11" s="4" t="s">
        <v>96</v>
      </c>
      <c r="B11" s="5" t="s">
        <v>263</v>
      </c>
      <c r="C11" s="28" t="s">
        <v>193</v>
      </c>
      <c r="D11" s="7" t="s">
        <v>12</v>
      </c>
      <c r="E11" s="5">
        <f t="shared" si="2"/>
        <v>48900</v>
      </c>
      <c r="F11" s="5">
        <f t="shared" si="3"/>
        <v>600</v>
      </c>
      <c r="G11" s="5">
        <f t="shared" si="4"/>
        <v>600</v>
      </c>
      <c r="H11" s="5">
        <f t="shared" si="5"/>
        <v>0</v>
      </c>
      <c r="I11" s="5">
        <f t="shared" si="6"/>
        <v>300</v>
      </c>
      <c r="J11" s="5">
        <f t="shared" si="7"/>
        <v>0</v>
      </c>
      <c r="K11" s="5">
        <f t="shared" si="8"/>
        <v>300</v>
      </c>
      <c r="L11" s="5">
        <f t="shared" si="9"/>
        <v>48000</v>
      </c>
      <c r="M11" s="5">
        <f t="shared" si="10"/>
        <v>16900</v>
      </c>
      <c r="N11" s="5">
        <f t="shared" si="11"/>
        <v>600</v>
      </c>
      <c r="O11" s="6">
        <v>600</v>
      </c>
      <c r="P11" s="6"/>
      <c r="Q11" s="5">
        <f t="shared" si="12"/>
        <v>300</v>
      </c>
      <c r="R11" s="6"/>
      <c r="S11" s="6">
        <v>300</v>
      </c>
      <c r="T11" s="6">
        <v>16000</v>
      </c>
      <c r="U11" s="5">
        <f t="shared" si="13"/>
        <v>16000</v>
      </c>
      <c r="V11" s="5">
        <f t="shared" si="14"/>
        <v>0</v>
      </c>
      <c r="W11" s="6"/>
      <c r="X11" s="6"/>
      <c r="Y11" s="5">
        <f t="shared" si="15"/>
        <v>0</v>
      </c>
      <c r="Z11" s="6"/>
      <c r="AA11" s="6"/>
      <c r="AB11" s="6">
        <v>16000</v>
      </c>
      <c r="AC11" s="5">
        <f t="shared" si="16"/>
        <v>16000</v>
      </c>
      <c r="AD11" s="5">
        <f t="shared" si="17"/>
        <v>0</v>
      </c>
      <c r="AE11" s="6"/>
      <c r="AF11" s="6"/>
      <c r="AG11" s="5">
        <f t="shared" si="18"/>
        <v>0</v>
      </c>
      <c r="AH11" s="6"/>
      <c r="AI11" s="6"/>
      <c r="AJ11" s="6">
        <v>16000</v>
      </c>
      <c r="AK11" s="5" t="s">
        <v>194</v>
      </c>
      <c r="AL11" s="5" t="s">
        <v>77</v>
      </c>
    </row>
    <row r="12" spans="1:46" ht="94.5">
      <c r="A12" s="4" t="s">
        <v>97</v>
      </c>
      <c r="B12" s="7" t="s">
        <v>18</v>
      </c>
      <c r="C12" s="28" t="s">
        <v>126</v>
      </c>
      <c r="D12" s="7" t="s">
        <v>12</v>
      </c>
      <c r="E12" s="5">
        <f t="shared" ref="E12:L12" si="19">M12+U12+AC12</f>
        <v>3000</v>
      </c>
      <c r="F12" s="5">
        <f t="shared" si="19"/>
        <v>0</v>
      </c>
      <c r="G12" s="5">
        <f t="shared" si="19"/>
        <v>0</v>
      </c>
      <c r="H12" s="5">
        <f t="shared" si="19"/>
        <v>0</v>
      </c>
      <c r="I12" s="5">
        <f t="shared" si="19"/>
        <v>0</v>
      </c>
      <c r="J12" s="5">
        <f t="shared" si="19"/>
        <v>0</v>
      </c>
      <c r="K12" s="5">
        <f t="shared" si="19"/>
        <v>0</v>
      </c>
      <c r="L12" s="5">
        <f t="shared" si="19"/>
        <v>3000</v>
      </c>
      <c r="M12" s="5">
        <f>N12+Q12+T12</f>
        <v>1000</v>
      </c>
      <c r="N12" s="5">
        <f>O12+P12</f>
        <v>0</v>
      </c>
      <c r="O12" s="5"/>
      <c r="P12" s="5"/>
      <c r="Q12" s="5">
        <f>R12+S12</f>
        <v>0</v>
      </c>
      <c r="R12" s="5"/>
      <c r="S12" s="5"/>
      <c r="T12" s="5">
        <v>1000</v>
      </c>
      <c r="U12" s="5">
        <f>V12+Y12+AB12</f>
        <v>1000</v>
      </c>
      <c r="V12" s="5">
        <f>W12+X12</f>
        <v>0</v>
      </c>
      <c r="W12" s="5"/>
      <c r="X12" s="5"/>
      <c r="Y12" s="5">
        <f>Z12+AA12</f>
        <v>0</v>
      </c>
      <c r="Z12" s="5"/>
      <c r="AA12" s="5"/>
      <c r="AB12" s="6">
        <v>1000</v>
      </c>
      <c r="AC12" s="5">
        <f>AD12+AG12+AJ12</f>
        <v>1000</v>
      </c>
      <c r="AD12" s="5">
        <f>AE12+AF12</f>
        <v>0</v>
      </c>
      <c r="AE12" s="5"/>
      <c r="AF12" s="5"/>
      <c r="AG12" s="5">
        <f>AH12+AI12</f>
        <v>0</v>
      </c>
      <c r="AH12" s="5"/>
      <c r="AI12" s="5"/>
      <c r="AJ12" s="5">
        <v>1000</v>
      </c>
      <c r="AK12" s="5" t="s">
        <v>124</v>
      </c>
      <c r="AL12" s="17" t="s">
        <v>125</v>
      </c>
    </row>
    <row r="13" spans="1:46" s="10" customFormat="1" ht="94.5">
      <c r="A13" s="4" t="s">
        <v>98</v>
      </c>
      <c r="B13" s="7" t="s">
        <v>18</v>
      </c>
      <c r="C13" s="28" t="s">
        <v>55</v>
      </c>
      <c r="D13" s="7" t="s">
        <v>12</v>
      </c>
      <c r="E13" s="5">
        <f t="shared" ref="E13:L13" si="20">M13+U13+AC13</f>
        <v>304959.5</v>
      </c>
      <c r="F13" s="5">
        <f t="shared" si="20"/>
        <v>274463.55</v>
      </c>
      <c r="G13" s="5">
        <f t="shared" si="20"/>
        <v>274463.55</v>
      </c>
      <c r="H13" s="5">
        <f t="shared" si="20"/>
        <v>0</v>
      </c>
      <c r="I13" s="5">
        <f t="shared" si="20"/>
        <v>30495.95</v>
      </c>
      <c r="J13" s="5">
        <f t="shared" si="20"/>
        <v>30495.95</v>
      </c>
      <c r="K13" s="5">
        <f t="shared" si="20"/>
        <v>0</v>
      </c>
      <c r="L13" s="5">
        <f t="shared" si="20"/>
        <v>0</v>
      </c>
      <c r="M13" s="5">
        <f>N13+Q13+T13</f>
        <v>30495.95</v>
      </c>
      <c r="N13" s="5">
        <f>O13+P13</f>
        <v>0</v>
      </c>
      <c r="O13" s="1"/>
      <c r="P13" s="1"/>
      <c r="Q13" s="5">
        <f>R13+S13</f>
        <v>30495.95</v>
      </c>
      <c r="R13" s="1">
        <v>30495.95</v>
      </c>
      <c r="S13" s="1"/>
      <c r="T13" s="1"/>
      <c r="U13" s="5">
        <f>V13+Y13+AB13</f>
        <v>274463.55</v>
      </c>
      <c r="V13" s="5">
        <f>W13+X13</f>
        <v>274463.55</v>
      </c>
      <c r="W13" s="1">
        <v>274463.55</v>
      </c>
      <c r="X13" s="1"/>
      <c r="Y13" s="5">
        <f>Z13+AA13</f>
        <v>0</v>
      </c>
      <c r="Z13" s="1"/>
      <c r="AA13" s="1"/>
      <c r="AB13" s="1"/>
      <c r="AC13" s="5">
        <f>AD13+AG13+AJ13</f>
        <v>0</v>
      </c>
      <c r="AD13" s="5">
        <f>AE13+AF13</f>
        <v>0</v>
      </c>
      <c r="AE13" s="1"/>
      <c r="AF13" s="1"/>
      <c r="AG13" s="5">
        <f>AH13+AI13</f>
        <v>0</v>
      </c>
      <c r="AH13" s="1"/>
      <c r="AI13" s="1"/>
      <c r="AJ13" s="1"/>
      <c r="AK13" s="5" t="s">
        <v>13</v>
      </c>
      <c r="AL13" s="5" t="s">
        <v>54</v>
      </c>
      <c r="AM13" s="46"/>
      <c r="AN13" s="46"/>
      <c r="AO13" s="46"/>
      <c r="AP13" s="46"/>
      <c r="AQ13" s="46"/>
      <c r="AR13" s="46"/>
      <c r="AS13" s="46"/>
      <c r="AT13" s="46"/>
    </row>
    <row r="14" spans="1:46" ht="94.5">
      <c r="A14" s="4" t="s">
        <v>99</v>
      </c>
      <c r="B14" s="7" t="s">
        <v>18</v>
      </c>
      <c r="C14" s="28" t="s">
        <v>19</v>
      </c>
      <c r="D14" s="7" t="s">
        <v>20</v>
      </c>
      <c r="E14" s="5">
        <f t="shared" si="2"/>
        <v>10887.45</v>
      </c>
      <c r="F14" s="5">
        <f t="shared" si="3"/>
        <v>0</v>
      </c>
      <c r="G14" s="5">
        <f t="shared" si="4"/>
        <v>0</v>
      </c>
      <c r="H14" s="5">
        <f t="shared" si="5"/>
        <v>0</v>
      </c>
      <c r="I14" s="5">
        <f t="shared" si="6"/>
        <v>0</v>
      </c>
      <c r="J14" s="5">
        <f t="shared" si="7"/>
        <v>0</v>
      </c>
      <c r="K14" s="5">
        <f t="shared" si="8"/>
        <v>0</v>
      </c>
      <c r="L14" s="5">
        <f t="shared" si="9"/>
        <v>10887.45</v>
      </c>
      <c r="M14" s="5">
        <f t="shared" si="10"/>
        <v>3629.15</v>
      </c>
      <c r="N14" s="5">
        <f t="shared" si="11"/>
        <v>0</v>
      </c>
      <c r="O14" s="5"/>
      <c r="P14" s="5"/>
      <c r="Q14" s="5">
        <f t="shared" si="12"/>
        <v>0</v>
      </c>
      <c r="R14" s="5"/>
      <c r="S14" s="5"/>
      <c r="T14" s="5">
        <v>3629.15</v>
      </c>
      <c r="U14" s="5">
        <f t="shared" si="13"/>
        <v>3629.15</v>
      </c>
      <c r="V14" s="5">
        <f t="shared" si="14"/>
        <v>0</v>
      </c>
      <c r="W14" s="5"/>
      <c r="X14" s="5"/>
      <c r="Y14" s="5">
        <f t="shared" si="15"/>
        <v>0</v>
      </c>
      <c r="Z14" s="5"/>
      <c r="AA14" s="5"/>
      <c r="AB14" s="6">
        <v>3629.15</v>
      </c>
      <c r="AC14" s="5">
        <f t="shared" si="16"/>
        <v>3629.15</v>
      </c>
      <c r="AD14" s="5">
        <f t="shared" si="17"/>
        <v>0</v>
      </c>
      <c r="AE14" s="5"/>
      <c r="AF14" s="5"/>
      <c r="AG14" s="5">
        <f t="shared" si="18"/>
        <v>0</v>
      </c>
      <c r="AH14" s="5"/>
      <c r="AI14" s="5"/>
      <c r="AJ14" s="5">
        <v>3629.15</v>
      </c>
      <c r="AK14" s="5" t="s">
        <v>112</v>
      </c>
      <c r="AL14" s="7" t="s">
        <v>22</v>
      </c>
    </row>
    <row r="15" spans="1:46" s="10" customFormat="1" ht="182.25" customHeight="1">
      <c r="A15" s="4" t="s">
        <v>202</v>
      </c>
      <c r="B15" s="7" t="s">
        <v>264</v>
      </c>
      <c r="C15" s="28" t="s">
        <v>51</v>
      </c>
      <c r="D15" s="7" t="s">
        <v>52</v>
      </c>
      <c r="E15" s="5">
        <f t="shared" si="2"/>
        <v>7500</v>
      </c>
      <c r="F15" s="5">
        <f t="shared" si="3"/>
        <v>0</v>
      </c>
      <c r="G15" s="5">
        <f t="shared" si="4"/>
        <v>0</v>
      </c>
      <c r="H15" s="5">
        <f t="shared" si="5"/>
        <v>0</v>
      </c>
      <c r="I15" s="5">
        <f t="shared" si="6"/>
        <v>0</v>
      </c>
      <c r="J15" s="5">
        <f t="shared" si="7"/>
        <v>0</v>
      </c>
      <c r="K15" s="5">
        <f t="shared" si="8"/>
        <v>0</v>
      </c>
      <c r="L15" s="5">
        <f t="shared" si="9"/>
        <v>7500</v>
      </c>
      <c r="M15" s="5">
        <f t="shared" si="10"/>
        <v>2600</v>
      </c>
      <c r="N15" s="5">
        <f t="shared" si="11"/>
        <v>0</v>
      </c>
      <c r="O15" s="5"/>
      <c r="P15" s="5"/>
      <c r="Q15" s="5">
        <f t="shared" si="12"/>
        <v>0</v>
      </c>
      <c r="R15" s="5"/>
      <c r="S15" s="5"/>
      <c r="T15" s="5">
        <v>2600</v>
      </c>
      <c r="U15" s="5">
        <f t="shared" si="13"/>
        <v>3000</v>
      </c>
      <c r="V15" s="5">
        <f t="shared" si="14"/>
        <v>0</v>
      </c>
      <c r="W15" s="5"/>
      <c r="X15" s="5"/>
      <c r="Y15" s="5">
        <f t="shared" si="15"/>
        <v>0</v>
      </c>
      <c r="Z15" s="5"/>
      <c r="AA15" s="5"/>
      <c r="AB15" s="5">
        <v>3000</v>
      </c>
      <c r="AC15" s="5">
        <f t="shared" si="16"/>
        <v>1900</v>
      </c>
      <c r="AD15" s="5">
        <f t="shared" si="17"/>
        <v>0</v>
      </c>
      <c r="AE15" s="5"/>
      <c r="AF15" s="5"/>
      <c r="AG15" s="5">
        <f t="shared" si="18"/>
        <v>0</v>
      </c>
      <c r="AH15" s="5"/>
      <c r="AI15" s="5"/>
      <c r="AJ15" s="5">
        <v>1900</v>
      </c>
      <c r="AK15" s="5" t="s">
        <v>53</v>
      </c>
      <c r="AL15" s="5" t="s">
        <v>54</v>
      </c>
      <c r="AM15" s="46"/>
      <c r="AN15" s="46"/>
      <c r="AO15" s="46"/>
      <c r="AP15" s="46"/>
      <c r="AQ15" s="46"/>
      <c r="AR15" s="46"/>
      <c r="AS15" s="46"/>
      <c r="AT15" s="46"/>
    </row>
    <row r="16" spans="1:46" ht="189">
      <c r="A16" s="4" t="s">
        <v>100</v>
      </c>
      <c r="B16" s="7" t="s">
        <v>264</v>
      </c>
      <c r="C16" s="28" t="s">
        <v>78</v>
      </c>
      <c r="D16" s="7" t="s">
        <v>12</v>
      </c>
      <c r="E16" s="5">
        <f t="shared" si="2"/>
        <v>3000</v>
      </c>
      <c r="F16" s="5">
        <f t="shared" si="3"/>
        <v>0</v>
      </c>
      <c r="G16" s="5">
        <f t="shared" si="4"/>
        <v>0</v>
      </c>
      <c r="H16" s="5">
        <f t="shared" si="5"/>
        <v>0</v>
      </c>
      <c r="I16" s="5">
        <f t="shared" si="6"/>
        <v>3000</v>
      </c>
      <c r="J16" s="5">
        <f t="shared" si="7"/>
        <v>3000</v>
      </c>
      <c r="K16" s="5">
        <f t="shared" si="8"/>
        <v>0</v>
      </c>
      <c r="L16" s="5">
        <f t="shared" si="9"/>
        <v>0</v>
      </c>
      <c r="M16" s="5">
        <f t="shared" si="10"/>
        <v>1000</v>
      </c>
      <c r="N16" s="5">
        <f t="shared" si="11"/>
        <v>0</v>
      </c>
      <c r="O16" s="11"/>
      <c r="P16" s="11"/>
      <c r="Q16" s="5">
        <f t="shared" si="12"/>
        <v>1000</v>
      </c>
      <c r="R16" s="11">
        <v>1000</v>
      </c>
      <c r="S16" s="11"/>
      <c r="T16" s="11"/>
      <c r="U16" s="5">
        <f t="shared" si="13"/>
        <v>1000</v>
      </c>
      <c r="V16" s="5">
        <f t="shared" si="14"/>
        <v>0</v>
      </c>
      <c r="W16" s="11"/>
      <c r="X16" s="11"/>
      <c r="Y16" s="5">
        <f t="shared" si="15"/>
        <v>1000</v>
      </c>
      <c r="Z16" s="11">
        <v>1000</v>
      </c>
      <c r="AA16" s="11"/>
      <c r="AB16" s="11"/>
      <c r="AC16" s="5">
        <f t="shared" si="16"/>
        <v>1000</v>
      </c>
      <c r="AD16" s="5">
        <f t="shared" si="17"/>
        <v>0</v>
      </c>
      <c r="AE16" s="11"/>
      <c r="AF16" s="11"/>
      <c r="AG16" s="5">
        <f t="shared" si="18"/>
        <v>1000</v>
      </c>
      <c r="AH16" s="11">
        <v>1000</v>
      </c>
      <c r="AI16" s="11"/>
      <c r="AJ16" s="11"/>
      <c r="AK16" s="11" t="s">
        <v>79</v>
      </c>
      <c r="AL16" s="8" t="s">
        <v>77</v>
      </c>
    </row>
    <row r="17" spans="1:46" ht="177.75" customHeight="1">
      <c r="A17" s="4" t="s">
        <v>101</v>
      </c>
      <c r="B17" s="7" t="s">
        <v>264</v>
      </c>
      <c r="C17" s="28" t="s">
        <v>254</v>
      </c>
      <c r="D17" s="7" t="s">
        <v>12</v>
      </c>
      <c r="E17" s="5">
        <f t="shared" si="2"/>
        <v>14094.68</v>
      </c>
      <c r="F17" s="5">
        <f t="shared" si="3"/>
        <v>0</v>
      </c>
      <c r="G17" s="5">
        <f t="shared" si="4"/>
        <v>0</v>
      </c>
      <c r="H17" s="5">
        <f t="shared" si="5"/>
        <v>0</v>
      </c>
      <c r="I17" s="5">
        <f t="shared" si="6"/>
        <v>10577.4</v>
      </c>
      <c r="J17" s="5">
        <f t="shared" si="7"/>
        <v>10577.4</v>
      </c>
      <c r="K17" s="5">
        <f t="shared" si="8"/>
        <v>0</v>
      </c>
      <c r="L17" s="5">
        <f t="shared" si="9"/>
        <v>3517.2799999999997</v>
      </c>
      <c r="M17" s="5">
        <f t="shared" si="10"/>
        <v>11577.4</v>
      </c>
      <c r="N17" s="5">
        <f t="shared" si="11"/>
        <v>0</v>
      </c>
      <c r="O17" s="5"/>
      <c r="P17" s="5"/>
      <c r="Q17" s="5">
        <f t="shared" si="12"/>
        <v>10577.4</v>
      </c>
      <c r="R17" s="6">
        <v>10577.4</v>
      </c>
      <c r="S17" s="6"/>
      <c r="T17" s="5">
        <v>1000</v>
      </c>
      <c r="U17" s="5">
        <f t="shared" si="13"/>
        <v>1517.28</v>
      </c>
      <c r="V17" s="5">
        <f t="shared" si="14"/>
        <v>0</v>
      </c>
      <c r="W17" s="5"/>
      <c r="X17" s="5"/>
      <c r="Y17" s="5">
        <f t="shared" si="15"/>
        <v>0</v>
      </c>
      <c r="Z17" s="5"/>
      <c r="AA17" s="5"/>
      <c r="AB17" s="5">
        <v>1517.28</v>
      </c>
      <c r="AC17" s="5">
        <f t="shared" si="16"/>
        <v>1000</v>
      </c>
      <c r="AD17" s="5">
        <f t="shared" si="17"/>
        <v>0</v>
      </c>
      <c r="AE17" s="5"/>
      <c r="AF17" s="5"/>
      <c r="AG17" s="5">
        <f t="shared" si="18"/>
        <v>0</v>
      </c>
      <c r="AH17" s="5"/>
      <c r="AI17" s="5"/>
      <c r="AJ17" s="5">
        <v>1000</v>
      </c>
      <c r="AK17" s="5" t="s">
        <v>138</v>
      </c>
      <c r="AL17" s="5" t="s">
        <v>109</v>
      </c>
    </row>
    <row r="18" spans="1:46" ht="183" customHeight="1">
      <c r="A18" s="4" t="s">
        <v>102</v>
      </c>
      <c r="B18" s="7" t="s">
        <v>264</v>
      </c>
      <c r="C18" s="28" t="s">
        <v>182</v>
      </c>
      <c r="D18" s="7" t="s">
        <v>12</v>
      </c>
      <c r="E18" s="5">
        <f t="shared" si="2"/>
        <v>900</v>
      </c>
      <c r="F18" s="5">
        <f t="shared" si="3"/>
        <v>0</v>
      </c>
      <c r="G18" s="5">
        <f t="shared" si="4"/>
        <v>0</v>
      </c>
      <c r="H18" s="5">
        <f t="shared" si="5"/>
        <v>0</v>
      </c>
      <c r="I18" s="5">
        <f t="shared" si="6"/>
        <v>0</v>
      </c>
      <c r="J18" s="5">
        <f t="shared" si="7"/>
        <v>0</v>
      </c>
      <c r="K18" s="5">
        <f t="shared" si="8"/>
        <v>0</v>
      </c>
      <c r="L18" s="5">
        <f t="shared" si="9"/>
        <v>900</v>
      </c>
      <c r="M18" s="5">
        <f t="shared" si="10"/>
        <v>300</v>
      </c>
      <c r="N18" s="5">
        <f t="shared" si="11"/>
        <v>0</v>
      </c>
      <c r="O18" s="6"/>
      <c r="P18" s="6"/>
      <c r="Q18" s="5">
        <f t="shared" si="12"/>
        <v>0</v>
      </c>
      <c r="R18" s="6"/>
      <c r="S18" s="6"/>
      <c r="T18" s="6">
        <v>300</v>
      </c>
      <c r="U18" s="5">
        <f t="shared" si="13"/>
        <v>300</v>
      </c>
      <c r="V18" s="5">
        <f t="shared" si="14"/>
        <v>0</v>
      </c>
      <c r="W18" s="6"/>
      <c r="X18" s="6"/>
      <c r="Y18" s="5">
        <f t="shared" si="15"/>
        <v>0</v>
      </c>
      <c r="Z18" s="6"/>
      <c r="AA18" s="6"/>
      <c r="AB18" s="6">
        <v>300</v>
      </c>
      <c r="AC18" s="5">
        <f t="shared" si="16"/>
        <v>300</v>
      </c>
      <c r="AD18" s="5">
        <f t="shared" si="17"/>
        <v>0</v>
      </c>
      <c r="AE18" s="6"/>
      <c r="AF18" s="6"/>
      <c r="AG18" s="5">
        <f t="shared" si="18"/>
        <v>0</v>
      </c>
      <c r="AH18" s="6"/>
      <c r="AI18" s="6"/>
      <c r="AJ18" s="6">
        <v>300</v>
      </c>
      <c r="AK18" s="6" t="s">
        <v>23</v>
      </c>
      <c r="AL18" s="5" t="s">
        <v>77</v>
      </c>
    </row>
    <row r="19" spans="1:46" ht="246" customHeight="1">
      <c r="A19" s="4" t="s">
        <v>203</v>
      </c>
      <c r="B19" s="7" t="s">
        <v>264</v>
      </c>
      <c r="C19" s="28" t="s">
        <v>190</v>
      </c>
      <c r="D19" s="7" t="s">
        <v>12</v>
      </c>
      <c r="E19" s="5">
        <f t="shared" si="2"/>
        <v>22500</v>
      </c>
      <c r="F19" s="5">
        <f t="shared" si="3"/>
        <v>0</v>
      </c>
      <c r="G19" s="5">
        <f t="shared" si="4"/>
        <v>0</v>
      </c>
      <c r="H19" s="5">
        <f t="shared" si="5"/>
        <v>0</v>
      </c>
      <c r="I19" s="5">
        <f t="shared" si="6"/>
        <v>0</v>
      </c>
      <c r="J19" s="5">
        <f t="shared" si="7"/>
        <v>0</v>
      </c>
      <c r="K19" s="5">
        <f t="shared" si="8"/>
        <v>0</v>
      </c>
      <c r="L19" s="5">
        <f t="shared" si="9"/>
        <v>22500</v>
      </c>
      <c r="M19" s="5">
        <f t="shared" si="10"/>
        <v>22500</v>
      </c>
      <c r="N19" s="5">
        <f t="shared" si="11"/>
        <v>0</v>
      </c>
      <c r="O19" s="6"/>
      <c r="P19" s="6"/>
      <c r="Q19" s="5">
        <f t="shared" si="12"/>
        <v>0</v>
      </c>
      <c r="R19" s="6"/>
      <c r="S19" s="6"/>
      <c r="T19" s="6">
        <v>22500</v>
      </c>
      <c r="U19" s="5">
        <f t="shared" si="13"/>
        <v>0</v>
      </c>
      <c r="V19" s="5">
        <f t="shared" si="14"/>
        <v>0</v>
      </c>
      <c r="W19" s="6"/>
      <c r="X19" s="6"/>
      <c r="Y19" s="5">
        <f t="shared" si="15"/>
        <v>0</v>
      </c>
      <c r="Z19" s="6"/>
      <c r="AA19" s="6"/>
      <c r="AB19" s="6"/>
      <c r="AC19" s="5">
        <f t="shared" si="16"/>
        <v>0</v>
      </c>
      <c r="AD19" s="5">
        <f t="shared" si="17"/>
        <v>0</v>
      </c>
      <c r="AE19" s="6"/>
      <c r="AF19" s="6"/>
      <c r="AG19" s="5">
        <f t="shared" si="18"/>
        <v>0</v>
      </c>
      <c r="AH19" s="6"/>
      <c r="AI19" s="6"/>
      <c r="AJ19" s="6"/>
      <c r="AK19" s="6" t="s">
        <v>23</v>
      </c>
      <c r="AL19" s="5" t="s">
        <v>77</v>
      </c>
    </row>
    <row r="20" spans="1:46" ht="180.75" customHeight="1">
      <c r="A20" s="4" t="s">
        <v>103</v>
      </c>
      <c r="B20" s="7" t="s">
        <v>264</v>
      </c>
      <c r="C20" s="28" t="s">
        <v>132</v>
      </c>
      <c r="D20" s="7" t="s">
        <v>12</v>
      </c>
      <c r="E20" s="5">
        <f t="shared" si="2"/>
        <v>1200</v>
      </c>
      <c r="F20" s="5">
        <f t="shared" si="3"/>
        <v>0</v>
      </c>
      <c r="G20" s="5">
        <f t="shared" si="4"/>
        <v>0</v>
      </c>
      <c r="H20" s="5">
        <f t="shared" si="5"/>
        <v>0</v>
      </c>
      <c r="I20" s="5">
        <f t="shared" si="6"/>
        <v>0</v>
      </c>
      <c r="J20" s="5">
        <f t="shared" si="7"/>
        <v>0</v>
      </c>
      <c r="K20" s="5">
        <f t="shared" si="8"/>
        <v>0</v>
      </c>
      <c r="L20" s="5">
        <f t="shared" si="9"/>
        <v>1200</v>
      </c>
      <c r="M20" s="5">
        <f t="shared" si="10"/>
        <v>450</v>
      </c>
      <c r="N20" s="5">
        <f t="shared" si="11"/>
        <v>0</v>
      </c>
      <c r="O20" s="5"/>
      <c r="P20" s="5"/>
      <c r="Q20" s="5">
        <f t="shared" si="12"/>
        <v>0</v>
      </c>
      <c r="R20" s="5"/>
      <c r="S20" s="5"/>
      <c r="T20" s="5">
        <v>450</v>
      </c>
      <c r="U20" s="5">
        <f t="shared" si="13"/>
        <v>400</v>
      </c>
      <c r="V20" s="5">
        <f t="shared" si="14"/>
        <v>0</v>
      </c>
      <c r="W20" s="14"/>
      <c r="X20" s="14"/>
      <c r="Y20" s="5">
        <f t="shared" si="15"/>
        <v>0</v>
      </c>
      <c r="Z20" s="5"/>
      <c r="AA20" s="5"/>
      <c r="AB20" s="5">
        <v>400</v>
      </c>
      <c r="AC20" s="5">
        <f t="shared" si="16"/>
        <v>350</v>
      </c>
      <c r="AD20" s="5">
        <f t="shared" si="17"/>
        <v>0</v>
      </c>
      <c r="AE20" s="14"/>
      <c r="AF20" s="14"/>
      <c r="AG20" s="5">
        <f t="shared" si="18"/>
        <v>0</v>
      </c>
      <c r="AH20" s="5"/>
      <c r="AI20" s="5"/>
      <c r="AJ20" s="5">
        <v>350</v>
      </c>
      <c r="AK20" s="5" t="s">
        <v>133</v>
      </c>
      <c r="AL20" s="5" t="s">
        <v>134</v>
      </c>
    </row>
    <row r="21" spans="1:46" ht="131.25" customHeight="1">
      <c r="A21" s="4" t="s">
        <v>204</v>
      </c>
      <c r="B21" s="7" t="s">
        <v>265</v>
      </c>
      <c r="C21" s="28" t="s">
        <v>118</v>
      </c>
      <c r="D21" s="7" t="s">
        <v>68</v>
      </c>
      <c r="E21" s="5">
        <f t="shared" si="2"/>
        <v>8000</v>
      </c>
      <c r="F21" s="5">
        <f t="shared" si="3"/>
        <v>6800</v>
      </c>
      <c r="G21" s="5">
        <f t="shared" si="4"/>
        <v>0</v>
      </c>
      <c r="H21" s="5">
        <f t="shared" si="5"/>
        <v>6800</v>
      </c>
      <c r="I21" s="5">
        <f t="shared" si="6"/>
        <v>1200</v>
      </c>
      <c r="J21" s="5">
        <f t="shared" si="7"/>
        <v>0</v>
      </c>
      <c r="K21" s="5">
        <f t="shared" si="8"/>
        <v>1200</v>
      </c>
      <c r="L21" s="5">
        <f t="shared" si="9"/>
        <v>0</v>
      </c>
      <c r="M21" s="5">
        <f t="shared" si="10"/>
        <v>6000</v>
      </c>
      <c r="N21" s="5">
        <f t="shared" si="11"/>
        <v>5100</v>
      </c>
      <c r="O21" s="23"/>
      <c r="P21" s="23">
        <v>5100</v>
      </c>
      <c r="Q21" s="5">
        <f t="shared" si="12"/>
        <v>900</v>
      </c>
      <c r="R21" s="23"/>
      <c r="S21" s="23">
        <v>900</v>
      </c>
      <c r="T21" s="23"/>
      <c r="U21" s="5">
        <f t="shared" si="13"/>
        <v>2000</v>
      </c>
      <c r="V21" s="5">
        <f t="shared" si="14"/>
        <v>1700</v>
      </c>
      <c r="W21" s="23"/>
      <c r="X21" s="23">
        <v>1700</v>
      </c>
      <c r="Y21" s="5">
        <f t="shared" si="15"/>
        <v>300</v>
      </c>
      <c r="Z21" s="23"/>
      <c r="AA21" s="23">
        <v>300</v>
      </c>
      <c r="AB21" s="23"/>
      <c r="AC21" s="5">
        <f t="shared" si="16"/>
        <v>0</v>
      </c>
      <c r="AD21" s="5">
        <f t="shared" si="17"/>
        <v>0</v>
      </c>
      <c r="AE21" s="23"/>
      <c r="AF21" s="23"/>
      <c r="AG21" s="5">
        <f t="shared" si="18"/>
        <v>0</v>
      </c>
      <c r="AH21" s="23"/>
      <c r="AI21" s="23"/>
      <c r="AJ21" s="23"/>
      <c r="AK21" s="8" t="s">
        <v>189</v>
      </c>
      <c r="AL21" s="8" t="s">
        <v>56</v>
      </c>
    </row>
    <row r="22" spans="1:46" ht="207.75" customHeight="1">
      <c r="A22" s="4" t="s">
        <v>205</v>
      </c>
      <c r="B22" s="7" t="s">
        <v>265</v>
      </c>
      <c r="C22" s="28" t="s">
        <v>179</v>
      </c>
      <c r="D22" s="7" t="s">
        <v>12</v>
      </c>
      <c r="E22" s="5">
        <f t="shared" si="2"/>
        <v>121959.139</v>
      </c>
      <c r="F22" s="5">
        <f t="shared" si="3"/>
        <v>93273.519</v>
      </c>
      <c r="G22" s="5">
        <f t="shared" si="4"/>
        <v>93273.519</v>
      </c>
      <c r="H22" s="5">
        <f t="shared" si="5"/>
        <v>0</v>
      </c>
      <c r="I22" s="5">
        <f t="shared" si="6"/>
        <v>13790.92</v>
      </c>
      <c r="J22" s="5">
        <f t="shared" si="7"/>
        <v>0</v>
      </c>
      <c r="K22" s="5">
        <f t="shared" si="8"/>
        <v>13790.92</v>
      </c>
      <c r="L22" s="5">
        <f t="shared" si="9"/>
        <v>14894.7</v>
      </c>
      <c r="M22" s="5">
        <f t="shared" si="10"/>
        <v>56227.106</v>
      </c>
      <c r="N22" s="5">
        <f t="shared" si="11"/>
        <v>43170.826000000001</v>
      </c>
      <c r="O22" s="11">
        <v>43170.826000000001</v>
      </c>
      <c r="P22" s="11"/>
      <c r="Q22" s="5">
        <f t="shared" si="12"/>
        <v>7660.08</v>
      </c>
      <c r="R22" s="11"/>
      <c r="S22" s="11">
        <v>7660.08</v>
      </c>
      <c r="T22" s="11">
        <v>5396.2</v>
      </c>
      <c r="U22" s="5">
        <f t="shared" si="13"/>
        <v>55331.845999999998</v>
      </c>
      <c r="V22" s="5">
        <f t="shared" si="14"/>
        <v>45602.692999999999</v>
      </c>
      <c r="W22" s="11">
        <v>45602.692999999999</v>
      </c>
      <c r="X22" s="11"/>
      <c r="Y22" s="5">
        <f t="shared" si="15"/>
        <v>5430.6530000000002</v>
      </c>
      <c r="Z22" s="11"/>
      <c r="AA22" s="11">
        <v>5430.6530000000002</v>
      </c>
      <c r="AB22" s="11">
        <v>4298.5</v>
      </c>
      <c r="AC22" s="5">
        <f t="shared" si="16"/>
        <v>10400.187</v>
      </c>
      <c r="AD22" s="5">
        <f t="shared" si="17"/>
        <v>4500</v>
      </c>
      <c r="AE22" s="11">
        <v>4500</v>
      </c>
      <c r="AF22" s="11"/>
      <c r="AG22" s="5">
        <f t="shared" si="18"/>
        <v>700.18700000000001</v>
      </c>
      <c r="AH22" s="11"/>
      <c r="AI22" s="11">
        <v>700.18700000000001</v>
      </c>
      <c r="AJ22" s="11">
        <v>5200</v>
      </c>
      <c r="AK22" s="5" t="s">
        <v>180</v>
      </c>
      <c r="AL22" s="5" t="s">
        <v>77</v>
      </c>
    </row>
    <row r="23" spans="1:46" ht="115.5" customHeight="1">
      <c r="A23" s="4" t="s">
        <v>104</v>
      </c>
      <c r="B23" s="7" t="s">
        <v>265</v>
      </c>
      <c r="C23" s="28" t="s">
        <v>115</v>
      </c>
      <c r="D23" s="7" t="s">
        <v>12</v>
      </c>
      <c r="E23" s="5">
        <f t="shared" si="2"/>
        <v>1700</v>
      </c>
      <c r="F23" s="5">
        <f t="shared" si="3"/>
        <v>0</v>
      </c>
      <c r="G23" s="5">
        <f t="shared" si="4"/>
        <v>0</v>
      </c>
      <c r="H23" s="5">
        <f t="shared" si="5"/>
        <v>0</v>
      </c>
      <c r="I23" s="5">
        <f t="shared" si="6"/>
        <v>510</v>
      </c>
      <c r="J23" s="5">
        <f t="shared" si="7"/>
        <v>0</v>
      </c>
      <c r="K23" s="5">
        <f t="shared" si="8"/>
        <v>510</v>
      </c>
      <c r="L23" s="5">
        <f t="shared" si="9"/>
        <v>1190</v>
      </c>
      <c r="M23" s="5">
        <f t="shared" si="10"/>
        <v>820</v>
      </c>
      <c r="N23" s="5">
        <f t="shared" si="11"/>
        <v>0</v>
      </c>
      <c r="O23" s="5"/>
      <c r="P23" s="5"/>
      <c r="Q23" s="5">
        <f t="shared" si="12"/>
        <v>246</v>
      </c>
      <c r="R23" s="5"/>
      <c r="S23" s="5">
        <v>246</v>
      </c>
      <c r="T23" s="5">
        <v>574</v>
      </c>
      <c r="U23" s="5">
        <f t="shared" si="13"/>
        <v>600</v>
      </c>
      <c r="V23" s="5">
        <f t="shared" si="14"/>
        <v>0</v>
      </c>
      <c r="W23" s="5"/>
      <c r="X23" s="5"/>
      <c r="Y23" s="5">
        <f t="shared" si="15"/>
        <v>180</v>
      </c>
      <c r="Z23" s="5"/>
      <c r="AA23" s="5">
        <v>180</v>
      </c>
      <c r="AB23" s="6">
        <v>420</v>
      </c>
      <c r="AC23" s="5">
        <f t="shared" si="16"/>
        <v>280</v>
      </c>
      <c r="AD23" s="5">
        <f t="shared" si="17"/>
        <v>0</v>
      </c>
      <c r="AE23" s="5"/>
      <c r="AF23" s="5"/>
      <c r="AG23" s="5">
        <f t="shared" si="18"/>
        <v>84</v>
      </c>
      <c r="AH23" s="5"/>
      <c r="AI23" s="5">
        <v>84</v>
      </c>
      <c r="AJ23" s="5">
        <v>196</v>
      </c>
      <c r="AK23" s="5" t="s">
        <v>178</v>
      </c>
      <c r="AL23" s="5" t="s">
        <v>116</v>
      </c>
    </row>
    <row r="24" spans="1:46" ht="143.25" customHeight="1">
      <c r="A24" s="4" t="s">
        <v>206</v>
      </c>
      <c r="B24" s="7" t="s">
        <v>266</v>
      </c>
      <c r="C24" s="28" t="s">
        <v>64</v>
      </c>
      <c r="D24" s="7" t="s">
        <v>61</v>
      </c>
      <c r="E24" s="5">
        <f t="shared" si="2"/>
        <v>4000</v>
      </c>
      <c r="F24" s="5">
        <f t="shared" si="3"/>
        <v>0</v>
      </c>
      <c r="G24" s="5">
        <f t="shared" si="4"/>
        <v>0</v>
      </c>
      <c r="H24" s="5">
        <f t="shared" si="5"/>
        <v>0</v>
      </c>
      <c r="I24" s="5">
        <f t="shared" si="6"/>
        <v>1000</v>
      </c>
      <c r="J24" s="5">
        <f t="shared" si="7"/>
        <v>1000</v>
      </c>
      <c r="K24" s="5">
        <f t="shared" si="8"/>
        <v>0</v>
      </c>
      <c r="L24" s="5">
        <f t="shared" si="9"/>
        <v>3000</v>
      </c>
      <c r="M24" s="5">
        <f t="shared" si="10"/>
        <v>500</v>
      </c>
      <c r="N24" s="5">
        <f t="shared" si="11"/>
        <v>0</v>
      </c>
      <c r="O24" s="11"/>
      <c r="P24" s="11"/>
      <c r="Q24" s="5">
        <f t="shared" si="12"/>
        <v>0</v>
      </c>
      <c r="R24" s="11"/>
      <c r="S24" s="11"/>
      <c r="T24" s="11">
        <v>500</v>
      </c>
      <c r="U24" s="5">
        <f t="shared" si="13"/>
        <v>2500</v>
      </c>
      <c r="V24" s="5">
        <f t="shared" si="14"/>
        <v>0</v>
      </c>
      <c r="W24" s="11"/>
      <c r="X24" s="11"/>
      <c r="Y24" s="5">
        <f t="shared" si="15"/>
        <v>500</v>
      </c>
      <c r="Z24" s="11">
        <v>500</v>
      </c>
      <c r="AA24" s="11"/>
      <c r="AB24" s="11">
        <v>2000</v>
      </c>
      <c r="AC24" s="5">
        <f t="shared" si="16"/>
        <v>1000</v>
      </c>
      <c r="AD24" s="5">
        <f t="shared" si="17"/>
        <v>0</v>
      </c>
      <c r="AE24" s="11"/>
      <c r="AF24" s="11"/>
      <c r="AG24" s="5">
        <f t="shared" si="18"/>
        <v>500</v>
      </c>
      <c r="AH24" s="11">
        <v>500</v>
      </c>
      <c r="AI24" s="11"/>
      <c r="AJ24" s="11">
        <v>500</v>
      </c>
      <c r="AK24" s="5" t="s">
        <v>177</v>
      </c>
      <c r="AL24" s="5" t="s">
        <v>62</v>
      </c>
    </row>
    <row r="25" spans="1:46" ht="141.75">
      <c r="A25" s="4" t="s">
        <v>105</v>
      </c>
      <c r="B25" s="7" t="s">
        <v>266</v>
      </c>
      <c r="C25" s="28" t="s">
        <v>57</v>
      </c>
      <c r="D25" s="7" t="s">
        <v>58</v>
      </c>
      <c r="E25" s="5">
        <f t="shared" ref="E25:L25" si="21">M25+U25+AC25</f>
        <v>187000</v>
      </c>
      <c r="F25" s="5">
        <f t="shared" si="21"/>
        <v>112200</v>
      </c>
      <c r="G25" s="5">
        <f t="shared" si="21"/>
        <v>0</v>
      </c>
      <c r="H25" s="5">
        <f t="shared" si="21"/>
        <v>112200</v>
      </c>
      <c r="I25" s="5">
        <f t="shared" si="21"/>
        <v>0</v>
      </c>
      <c r="J25" s="5">
        <f t="shared" si="21"/>
        <v>0</v>
      </c>
      <c r="K25" s="5">
        <f t="shared" si="21"/>
        <v>0</v>
      </c>
      <c r="L25" s="5">
        <f t="shared" si="21"/>
        <v>74800</v>
      </c>
      <c r="M25" s="5">
        <f>N25+Q25+T25</f>
        <v>93500</v>
      </c>
      <c r="N25" s="5">
        <f>O25+P25</f>
        <v>56100</v>
      </c>
      <c r="O25" s="7"/>
      <c r="P25" s="7">
        <v>56100</v>
      </c>
      <c r="Q25" s="5">
        <f>R25+S25</f>
        <v>0</v>
      </c>
      <c r="R25" s="7"/>
      <c r="S25" s="7"/>
      <c r="T25" s="7">
        <v>37400</v>
      </c>
      <c r="U25" s="5">
        <f>V25+Y25+AB25</f>
        <v>93500</v>
      </c>
      <c r="V25" s="5">
        <f>W25+X25</f>
        <v>56100</v>
      </c>
      <c r="W25" s="7"/>
      <c r="X25" s="7">
        <v>56100</v>
      </c>
      <c r="Y25" s="5">
        <f>Z25+AA25</f>
        <v>0</v>
      </c>
      <c r="Z25" s="7"/>
      <c r="AA25" s="7"/>
      <c r="AB25" s="7">
        <v>37400</v>
      </c>
      <c r="AC25" s="5">
        <f>AD25+AG25+AJ25</f>
        <v>0</v>
      </c>
      <c r="AD25" s="5">
        <f>AE25+AF25</f>
        <v>0</v>
      </c>
      <c r="AE25" s="7"/>
      <c r="AF25" s="7"/>
      <c r="AG25" s="5">
        <f>AH25+AI25</f>
        <v>0</v>
      </c>
      <c r="AH25" s="7"/>
      <c r="AI25" s="7"/>
      <c r="AJ25" s="7"/>
      <c r="AK25" s="7" t="s">
        <v>176</v>
      </c>
      <c r="AL25" s="7" t="s">
        <v>59</v>
      </c>
    </row>
    <row r="26" spans="1:46" ht="113.25" customHeight="1">
      <c r="A26" s="4" t="s">
        <v>106</v>
      </c>
      <c r="B26" s="7" t="s">
        <v>267</v>
      </c>
      <c r="C26" s="28" t="s">
        <v>181</v>
      </c>
      <c r="D26" s="7" t="s">
        <v>12</v>
      </c>
      <c r="E26" s="5">
        <f t="shared" si="2"/>
        <v>2330</v>
      </c>
      <c r="F26" s="5">
        <f t="shared" si="3"/>
        <v>0</v>
      </c>
      <c r="G26" s="5">
        <f t="shared" si="4"/>
        <v>0</v>
      </c>
      <c r="H26" s="5">
        <f t="shared" si="5"/>
        <v>0</v>
      </c>
      <c r="I26" s="5">
        <f t="shared" si="6"/>
        <v>0</v>
      </c>
      <c r="J26" s="5">
        <f t="shared" si="7"/>
        <v>0</v>
      </c>
      <c r="K26" s="5">
        <f t="shared" si="8"/>
        <v>0</v>
      </c>
      <c r="L26" s="5">
        <f t="shared" si="9"/>
        <v>2330</v>
      </c>
      <c r="M26" s="5">
        <f t="shared" si="10"/>
        <v>830</v>
      </c>
      <c r="N26" s="5">
        <f t="shared" si="11"/>
        <v>0</v>
      </c>
      <c r="O26" s="6"/>
      <c r="P26" s="6"/>
      <c r="Q26" s="5">
        <f t="shared" si="12"/>
        <v>0</v>
      </c>
      <c r="R26" s="6"/>
      <c r="S26" s="6"/>
      <c r="T26" s="6">
        <v>830</v>
      </c>
      <c r="U26" s="5">
        <f t="shared" si="13"/>
        <v>715</v>
      </c>
      <c r="V26" s="5">
        <f t="shared" si="14"/>
        <v>0</v>
      </c>
      <c r="W26" s="6"/>
      <c r="X26" s="6"/>
      <c r="Y26" s="5">
        <f t="shared" si="15"/>
        <v>0</v>
      </c>
      <c r="Z26" s="6"/>
      <c r="AA26" s="6"/>
      <c r="AB26" s="6">
        <v>715</v>
      </c>
      <c r="AC26" s="5">
        <f t="shared" si="16"/>
        <v>785</v>
      </c>
      <c r="AD26" s="5">
        <f t="shared" si="17"/>
        <v>0</v>
      </c>
      <c r="AE26" s="6"/>
      <c r="AF26" s="6"/>
      <c r="AG26" s="5">
        <f t="shared" si="18"/>
        <v>0</v>
      </c>
      <c r="AH26" s="6"/>
      <c r="AI26" s="6"/>
      <c r="AJ26" s="6">
        <v>785</v>
      </c>
      <c r="AK26" s="6" t="s">
        <v>23</v>
      </c>
      <c r="AL26" s="5" t="s">
        <v>77</v>
      </c>
    </row>
    <row r="27" spans="1:46" ht="94.5">
      <c r="A27" s="4" t="s">
        <v>107</v>
      </c>
      <c r="B27" s="7" t="s">
        <v>267</v>
      </c>
      <c r="C27" s="28" t="s">
        <v>184</v>
      </c>
      <c r="D27" s="7" t="s">
        <v>12</v>
      </c>
      <c r="E27" s="5">
        <f t="shared" si="2"/>
        <v>6060</v>
      </c>
      <c r="F27" s="5">
        <f t="shared" si="3"/>
        <v>0</v>
      </c>
      <c r="G27" s="5">
        <f t="shared" si="4"/>
        <v>0</v>
      </c>
      <c r="H27" s="5">
        <f t="shared" si="5"/>
        <v>0</v>
      </c>
      <c r="I27" s="5">
        <f t="shared" si="6"/>
        <v>60</v>
      </c>
      <c r="J27" s="5">
        <f t="shared" si="7"/>
        <v>60</v>
      </c>
      <c r="K27" s="5">
        <f t="shared" si="8"/>
        <v>0</v>
      </c>
      <c r="L27" s="5">
        <f t="shared" si="9"/>
        <v>6000</v>
      </c>
      <c r="M27" s="5">
        <f t="shared" si="10"/>
        <v>2020</v>
      </c>
      <c r="N27" s="5">
        <f t="shared" si="11"/>
        <v>0</v>
      </c>
      <c r="O27" s="11"/>
      <c r="P27" s="11"/>
      <c r="Q27" s="5">
        <f t="shared" si="12"/>
        <v>20</v>
      </c>
      <c r="R27" s="11">
        <v>20</v>
      </c>
      <c r="S27" s="11"/>
      <c r="T27" s="11">
        <v>2000</v>
      </c>
      <c r="U27" s="5">
        <f t="shared" si="13"/>
        <v>2020</v>
      </c>
      <c r="V27" s="5">
        <f t="shared" si="14"/>
        <v>0</v>
      </c>
      <c r="W27" s="11"/>
      <c r="X27" s="11"/>
      <c r="Y27" s="5">
        <f t="shared" si="15"/>
        <v>20</v>
      </c>
      <c r="Z27" s="11">
        <v>20</v>
      </c>
      <c r="AA27" s="11"/>
      <c r="AB27" s="11">
        <v>2000</v>
      </c>
      <c r="AC27" s="5">
        <f t="shared" si="16"/>
        <v>2020</v>
      </c>
      <c r="AD27" s="5">
        <f t="shared" si="17"/>
        <v>0</v>
      </c>
      <c r="AE27" s="11"/>
      <c r="AF27" s="11"/>
      <c r="AG27" s="5">
        <f t="shared" si="18"/>
        <v>20</v>
      </c>
      <c r="AH27" s="11">
        <v>20</v>
      </c>
      <c r="AI27" s="11"/>
      <c r="AJ27" s="11">
        <v>2000</v>
      </c>
      <c r="AK27" s="5" t="s">
        <v>195</v>
      </c>
      <c r="AL27" s="5" t="s">
        <v>185</v>
      </c>
    </row>
    <row r="28" spans="1:46" s="44" customFormat="1">
      <c r="A28" s="36"/>
      <c r="B28" s="69" t="s">
        <v>249</v>
      </c>
      <c r="C28" s="70"/>
      <c r="D28" s="71"/>
      <c r="E28" s="35">
        <f t="shared" ref="E28:AJ28" si="22">SUM(E7:E27)</f>
        <v>969740.76899999997</v>
      </c>
      <c r="F28" s="35">
        <f t="shared" si="22"/>
        <v>502337.06900000002</v>
      </c>
      <c r="G28" s="35">
        <f t="shared" si="22"/>
        <v>368337.06900000002</v>
      </c>
      <c r="H28" s="35">
        <f t="shared" si="22"/>
        <v>134000</v>
      </c>
      <c r="I28" s="35">
        <f t="shared" si="22"/>
        <v>75334.27</v>
      </c>
      <c r="J28" s="35">
        <f t="shared" si="22"/>
        <v>59533.35</v>
      </c>
      <c r="K28" s="35">
        <f t="shared" si="22"/>
        <v>15800.92</v>
      </c>
      <c r="L28" s="35">
        <f t="shared" si="22"/>
        <v>392069.43000000005</v>
      </c>
      <c r="M28" s="35">
        <f t="shared" si="22"/>
        <v>281599.60599999997</v>
      </c>
      <c r="N28" s="35">
        <f t="shared" si="22"/>
        <v>109970.826</v>
      </c>
      <c r="O28" s="35">
        <f t="shared" si="22"/>
        <v>43770.826000000001</v>
      </c>
      <c r="P28" s="35">
        <f t="shared" si="22"/>
        <v>66200</v>
      </c>
      <c r="Q28" s="35">
        <f t="shared" si="22"/>
        <v>57499.43</v>
      </c>
      <c r="R28" s="35">
        <f t="shared" si="22"/>
        <v>48393.35</v>
      </c>
      <c r="S28" s="35">
        <f t="shared" si="22"/>
        <v>9106.08</v>
      </c>
      <c r="T28" s="35">
        <f t="shared" si="22"/>
        <v>114129.34999999999</v>
      </c>
      <c r="U28" s="35">
        <f t="shared" si="22"/>
        <v>483226.82600000006</v>
      </c>
      <c r="V28" s="35">
        <f t="shared" si="22"/>
        <v>382866.24300000002</v>
      </c>
      <c r="W28" s="35">
        <f t="shared" si="22"/>
        <v>320066.24300000002</v>
      </c>
      <c r="X28" s="35">
        <f t="shared" si="22"/>
        <v>62800</v>
      </c>
      <c r="Y28" s="35">
        <f t="shared" si="22"/>
        <v>12730.653</v>
      </c>
      <c r="Z28" s="35">
        <f t="shared" si="22"/>
        <v>6820</v>
      </c>
      <c r="AA28" s="35">
        <f t="shared" si="22"/>
        <v>5910.6530000000002</v>
      </c>
      <c r="AB28" s="35">
        <f t="shared" si="22"/>
        <v>87629.93</v>
      </c>
      <c r="AC28" s="35">
        <f t="shared" si="22"/>
        <v>204914.337</v>
      </c>
      <c r="AD28" s="35">
        <f t="shared" si="22"/>
        <v>9500</v>
      </c>
      <c r="AE28" s="35">
        <f t="shared" si="22"/>
        <v>4500</v>
      </c>
      <c r="AF28" s="35">
        <f t="shared" si="22"/>
        <v>5000</v>
      </c>
      <c r="AG28" s="35">
        <f t="shared" si="22"/>
        <v>5104.1869999999999</v>
      </c>
      <c r="AH28" s="35">
        <f t="shared" si="22"/>
        <v>4320</v>
      </c>
      <c r="AI28" s="35">
        <f t="shared" si="22"/>
        <v>784.18700000000001</v>
      </c>
      <c r="AJ28" s="35">
        <f t="shared" si="22"/>
        <v>190310.15</v>
      </c>
      <c r="AK28" s="35"/>
      <c r="AL28" s="35"/>
      <c r="AM28" s="47"/>
      <c r="AN28" s="47"/>
      <c r="AO28" s="47"/>
      <c r="AP28" s="47"/>
      <c r="AQ28" s="47"/>
      <c r="AR28" s="47"/>
      <c r="AS28" s="47"/>
      <c r="AT28" s="47"/>
    </row>
    <row r="29" spans="1:46" ht="141.75">
      <c r="A29" s="34" t="s">
        <v>207</v>
      </c>
      <c r="B29" s="7" t="s">
        <v>268</v>
      </c>
      <c r="C29" s="29" t="s">
        <v>72</v>
      </c>
      <c r="D29" s="30" t="s">
        <v>73</v>
      </c>
      <c r="E29" s="5">
        <f t="shared" si="2"/>
        <v>10010000</v>
      </c>
      <c r="F29" s="5">
        <f t="shared" si="3"/>
        <v>10010000</v>
      </c>
      <c r="G29" s="5">
        <f t="shared" si="4"/>
        <v>0</v>
      </c>
      <c r="H29" s="5">
        <f t="shared" si="5"/>
        <v>10010000</v>
      </c>
      <c r="I29" s="5">
        <f t="shared" si="6"/>
        <v>0</v>
      </c>
      <c r="J29" s="5">
        <f t="shared" si="7"/>
        <v>0</v>
      </c>
      <c r="K29" s="5">
        <f t="shared" si="8"/>
        <v>0</v>
      </c>
      <c r="L29" s="5">
        <f t="shared" si="9"/>
        <v>0</v>
      </c>
      <c r="M29" s="5">
        <f t="shared" si="10"/>
        <v>10000</v>
      </c>
      <c r="N29" s="5">
        <f t="shared" si="11"/>
        <v>10000</v>
      </c>
      <c r="O29" s="6"/>
      <c r="P29" s="6">
        <v>10000</v>
      </c>
      <c r="Q29" s="5">
        <f t="shared" si="12"/>
        <v>0</v>
      </c>
      <c r="R29" s="5"/>
      <c r="S29" s="5"/>
      <c r="T29" s="5">
        <v>0</v>
      </c>
      <c r="U29" s="5">
        <f t="shared" si="13"/>
        <v>5000000</v>
      </c>
      <c r="V29" s="5">
        <f t="shared" si="14"/>
        <v>5000000</v>
      </c>
      <c r="W29" s="5"/>
      <c r="X29" s="5">
        <v>5000000</v>
      </c>
      <c r="Y29" s="5">
        <f t="shared" si="15"/>
        <v>0</v>
      </c>
      <c r="Z29" s="5"/>
      <c r="AA29" s="5"/>
      <c r="AB29" s="5">
        <v>0</v>
      </c>
      <c r="AC29" s="5">
        <f t="shared" si="16"/>
        <v>5000000</v>
      </c>
      <c r="AD29" s="5">
        <f t="shared" si="17"/>
        <v>5000000</v>
      </c>
      <c r="AE29" s="5"/>
      <c r="AF29" s="5">
        <v>5000000</v>
      </c>
      <c r="AG29" s="5">
        <f t="shared" si="18"/>
        <v>0</v>
      </c>
      <c r="AH29" s="5"/>
      <c r="AI29" s="5"/>
      <c r="AJ29" s="5">
        <v>0</v>
      </c>
      <c r="AK29" s="5" t="s">
        <v>74</v>
      </c>
      <c r="AL29" s="5" t="s">
        <v>75</v>
      </c>
      <c r="AM29" s="48"/>
      <c r="AN29" s="48"/>
      <c r="AO29" s="48"/>
      <c r="AP29" s="48"/>
      <c r="AQ29" s="48"/>
      <c r="AR29" s="48"/>
      <c r="AS29" s="48"/>
    </row>
    <row r="30" spans="1:46" s="2" customFormat="1" ht="141.75">
      <c r="A30" s="4" t="s">
        <v>108</v>
      </c>
      <c r="B30" s="7" t="s">
        <v>268</v>
      </c>
      <c r="C30" s="27" t="s">
        <v>76</v>
      </c>
      <c r="D30" s="7" t="s">
        <v>73</v>
      </c>
      <c r="E30" s="5">
        <f t="shared" si="2"/>
        <v>7505000</v>
      </c>
      <c r="F30" s="5">
        <f t="shared" si="3"/>
        <v>7505000</v>
      </c>
      <c r="G30" s="5">
        <f t="shared" si="4"/>
        <v>0</v>
      </c>
      <c r="H30" s="5">
        <f t="shared" si="5"/>
        <v>7505000</v>
      </c>
      <c r="I30" s="5">
        <f t="shared" si="6"/>
        <v>0</v>
      </c>
      <c r="J30" s="5">
        <f t="shared" si="7"/>
        <v>0</v>
      </c>
      <c r="K30" s="5">
        <f t="shared" si="8"/>
        <v>0</v>
      </c>
      <c r="L30" s="5">
        <f t="shared" si="9"/>
        <v>0</v>
      </c>
      <c r="M30" s="5">
        <f t="shared" si="10"/>
        <v>5000</v>
      </c>
      <c r="N30" s="5">
        <f t="shared" si="11"/>
        <v>5000</v>
      </c>
      <c r="O30" s="5"/>
      <c r="P30" s="5">
        <v>5000</v>
      </c>
      <c r="Q30" s="5">
        <f t="shared" si="12"/>
        <v>0</v>
      </c>
      <c r="R30" s="5"/>
      <c r="S30" s="5"/>
      <c r="T30" s="5">
        <v>0</v>
      </c>
      <c r="U30" s="5">
        <f t="shared" si="13"/>
        <v>3750000</v>
      </c>
      <c r="V30" s="5">
        <f t="shared" si="14"/>
        <v>3750000</v>
      </c>
      <c r="W30" s="5"/>
      <c r="X30" s="5">
        <v>3750000</v>
      </c>
      <c r="Y30" s="5">
        <f t="shared" si="15"/>
        <v>0</v>
      </c>
      <c r="Z30" s="5"/>
      <c r="AA30" s="5"/>
      <c r="AB30" s="5">
        <v>0</v>
      </c>
      <c r="AC30" s="5">
        <f t="shared" si="16"/>
        <v>3750000</v>
      </c>
      <c r="AD30" s="5">
        <f t="shared" si="17"/>
        <v>3750000</v>
      </c>
      <c r="AE30" s="5"/>
      <c r="AF30" s="5">
        <v>3750000</v>
      </c>
      <c r="AG30" s="5">
        <f t="shared" si="18"/>
        <v>0</v>
      </c>
      <c r="AH30" s="5"/>
      <c r="AI30" s="5"/>
      <c r="AJ30" s="5">
        <v>0</v>
      </c>
      <c r="AK30" s="5" t="s">
        <v>74</v>
      </c>
      <c r="AL30" s="5" t="s">
        <v>75</v>
      </c>
      <c r="AM30" s="48"/>
      <c r="AN30" s="48"/>
      <c r="AO30" s="48"/>
      <c r="AP30" s="48"/>
      <c r="AQ30" s="48"/>
      <c r="AR30" s="48"/>
      <c r="AS30" s="48"/>
      <c r="AT30" s="48"/>
    </row>
    <row r="31" spans="1:46" s="2" customFormat="1" ht="141.75">
      <c r="A31" s="34" t="s">
        <v>117</v>
      </c>
      <c r="B31" s="7" t="s">
        <v>268</v>
      </c>
      <c r="C31" s="27" t="s">
        <v>15</v>
      </c>
      <c r="D31" s="7" t="s">
        <v>12</v>
      </c>
      <c r="E31" s="5">
        <f t="shared" si="2"/>
        <v>1981956.8</v>
      </c>
      <c r="F31" s="5">
        <f t="shared" si="3"/>
        <v>1981956.8</v>
      </c>
      <c r="G31" s="5">
        <f t="shared" si="4"/>
        <v>0</v>
      </c>
      <c r="H31" s="5">
        <f t="shared" si="5"/>
        <v>1981956.8</v>
      </c>
      <c r="I31" s="5">
        <f t="shared" si="6"/>
        <v>0</v>
      </c>
      <c r="J31" s="5">
        <f t="shared" si="7"/>
        <v>0</v>
      </c>
      <c r="K31" s="5">
        <f t="shared" si="8"/>
        <v>0</v>
      </c>
      <c r="L31" s="5">
        <f t="shared" si="9"/>
        <v>0</v>
      </c>
      <c r="M31" s="5">
        <f t="shared" si="10"/>
        <v>683331.3</v>
      </c>
      <c r="N31" s="5">
        <f t="shared" si="11"/>
        <v>683331.3</v>
      </c>
      <c r="O31" s="5"/>
      <c r="P31" s="5">
        <v>683331.3</v>
      </c>
      <c r="Q31" s="5">
        <f t="shared" si="12"/>
        <v>0</v>
      </c>
      <c r="R31" s="5"/>
      <c r="S31" s="5"/>
      <c r="T31" s="5">
        <v>0</v>
      </c>
      <c r="U31" s="5">
        <f t="shared" si="13"/>
        <v>698625.5</v>
      </c>
      <c r="V31" s="5">
        <f t="shared" si="14"/>
        <v>698625.5</v>
      </c>
      <c r="W31" s="5"/>
      <c r="X31" s="5">
        <v>698625.5</v>
      </c>
      <c r="Y31" s="5">
        <f t="shared" si="15"/>
        <v>0</v>
      </c>
      <c r="Z31" s="5"/>
      <c r="AA31" s="5"/>
      <c r="AB31" s="5">
        <v>0</v>
      </c>
      <c r="AC31" s="5">
        <f t="shared" si="16"/>
        <v>600000</v>
      </c>
      <c r="AD31" s="5">
        <f t="shared" si="17"/>
        <v>600000</v>
      </c>
      <c r="AE31" s="5"/>
      <c r="AF31" s="5">
        <v>600000</v>
      </c>
      <c r="AG31" s="5">
        <f t="shared" si="18"/>
        <v>0</v>
      </c>
      <c r="AH31" s="5"/>
      <c r="AI31" s="5"/>
      <c r="AJ31" s="5">
        <v>0</v>
      </c>
      <c r="AK31" s="5" t="s">
        <v>16</v>
      </c>
      <c r="AL31" s="5" t="s">
        <v>17</v>
      </c>
      <c r="AM31" s="48"/>
      <c r="AN31" s="48"/>
      <c r="AO31" s="48"/>
      <c r="AP31" s="48"/>
      <c r="AQ31" s="48"/>
      <c r="AR31" s="48"/>
      <c r="AS31" s="48"/>
      <c r="AT31" s="48"/>
    </row>
    <row r="32" spans="1:46" s="2" customFormat="1" ht="141.75">
      <c r="A32" s="4" t="s">
        <v>208</v>
      </c>
      <c r="B32" s="7" t="s">
        <v>268</v>
      </c>
      <c r="C32" s="27" t="s">
        <v>198</v>
      </c>
      <c r="D32" s="7" t="s">
        <v>12</v>
      </c>
      <c r="E32" s="5">
        <f t="shared" si="2"/>
        <v>480650</v>
      </c>
      <c r="F32" s="5">
        <f t="shared" si="3"/>
        <v>440885</v>
      </c>
      <c r="G32" s="5">
        <f t="shared" si="4"/>
        <v>0</v>
      </c>
      <c r="H32" s="5">
        <f t="shared" si="5"/>
        <v>440885</v>
      </c>
      <c r="I32" s="5">
        <f t="shared" si="6"/>
        <v>39765</v>
      </c>
      <c r="J32" s="5">
        <f t="shared" si="7"/>
        <v>0</v>
      </c>
      <c r="K32" s="5">
        <f t="shared" si="8"/>
        <v>39765</v>
      </c>
      <c r="L32" s="5">
        <f t="shared" si="9"/>
        <v>0</v>
      </c>
      <c r="M32" s="5">
        <f t="shared" si="10"/>
        <v>112000</v>
      </c>
      <c r="N32" s="5">
        <f t="shared" si="11"/>
        <v>99100</v>
      </c>
      <c r="O32" s="5"/>
      <c r="P32" s="5">
        <v>99100</v>
      </c>
      <c r="Q32" s="5">
        <f t="shared" si="12"/>
        <v>12900</v>
      </c>
      <c r="R32" s="5"/>
      <c r="S32" s="5">
        <v>12900</v>
      </c>
      <c r="T32" s="5"/>
      <c r="U32" s="5">
        <f t="shared" si="13"/>
        <v>178000</v>
      </c>
      <c r="V32" s="5">
        <f t="shared" si="14"/>
        <v>165200</v>
      </c>
      <c r="W32" s="5"/>
      <c r="X32" s="5">
        <v>165200</v>
      </c>
      <c r="Y32" s="5">
        <f t="shared" si="15"/>
        <v>12800</v>
      </c>
      <c r="Z32" s="5"/>
      <c r="AA32" s="5">
        <v>12800</v>
      </c>
      <c r="AB32" s="5"/>
      <c r="AC32" s="5">
        <f t="shared" si="16"/>
        <v>190650</v>
      </c>
      <c r="AD32" s="5">
        <f t="shared" si="17"/>
        <v>176585</v>
      </c>
      <c r="AE32" s="5"/>
      <c r="AF32" s="5">
        <v>176585</v>
      </c>
      <c r="AG32" s="5">
        <f t="shared" si="18"/>
        <v>14065</v>
      </c>
      <c r="AH32" s="5"/>
      <c r="AI32" s="5">
        <v>14065</v>
      </c>
      <c r="AJ32" s="5"/>
      <c r="AK32" s="5" t="s">
        <v>199</v>
      </c>
      <c r="AL32" s="5" t="s">
        <v>164</v>
      </c>
      <c r="AM32" s="48"/>
      <c r="AN32" s="48"/>
      <c r="AO32" s="48"/>
      <c r="AP32" s="48"/>
      <c r="AQ32" s="48"/>
      <c r="AR32" s="48"/>
      <c r="AS32" s="48"/>
      <c r="AT32" s="48"/>
    </row>
    <row r="33" spans="1:46" s="2" customFormat="1" ht="141.75">
      <c r="A33" s="34" t="s">
        <v>209</v>
      </c>
      <c r="B33" s="7" t="s">
        <v>269</v>
      </c>
      <c r="C33" s="27" t="s">
        <v>89</v>
      </c>
      <c r="D33" s="7" t="s">
        <v>12</v>
      </c>
      <c r="E33" s="5">
        <f t="shared" si="2"/>
        <v>2295000</v>
      </c>
      <c r="F33" s="5">
        <f t="shared" si="3"/>
        <v>2025000</v>
      </c>
      <c r="G33" s="5">
        <f t="shared" si="4"/>
        <v>2025000</v>
      </c>
      <c r="H33" s="5">
        <f t="shared" si="5"/>
        <v>0</v>
      </c>
      <c r="I33" s="5">
        <f t="shared" si="6"/>
        <v>270000</v>
      </c>
      <c r="J33" s="5">
        <f t="shared" si="7"/>
        <v>270000</v>
      </c>
      <c r="K33" s="5">
        <f t="shared" si="8"/>
        <v>0</v>
      </c>
      <c r="L33" s="5">
        <f t="shared" si="9"/>
        <v>0</v>
      </c>
      <c r="M33" s="5">
        <f t="shared" si="10"/>
        <v>45000</v>
      </c>
      <c r="N33" s="5">
        <f t="shared" si="11"/>
        <v>0</v>
      </c>
      <c r="O33" s="5"/>
      <c r="P33" s="5"/>
      <c r="Q33" s="5">
        <f t="shared" si="12"/>
        <v>45000</v>
      </c>
      <c r="R33" s="16">
        <v>45000</v>
      </c>
      <c r="S33" s="16"/>
      <c r="T33" s="5">
        <v>0</v>
      </c>
      <c r="U33" s="5">
        <f t="shared" si="13"/>
        <v>1125000</v>
      </c>
      <c r="V33" s="5">
        <f t="shared" si="14"/>
        <v>1012500</v>
      </c>
      <c r="W33" s="16">
        <v>1012500</v>
      </c>
      <c r="X33" s="16"/>
      <c r="Y33" s="5">
        <f t="shared" si="15"/>
        <v>112500</v>
      </c>
      <c r="Z33" s="16">
        <v>112500</v>
      </c>
      <c r="AA33" s="16"/>
      <c r="AB33" s="5">
        <v>0</v>
      </c>
      <c r="AC33" s="5">
        <f t="shared" si="16"/>
        <v>1125000</v>
      </c>
      <c r="AD33" s="5">
        <f t="shared" si="17"/>
        <v>1012500</v>
      </c>
      <c r="AE33" s="16">
        <v>1012500</v>
      </c>
      <c r="AF33" s="16"/>
      <c r="AG33" s="5">
        <f t="shared" si="18"/>
        <v>112500</v>
      </c>
      <c r="AH33" s="16">
        <v>112500</v>
      </c>
      <c r="AI33" s="16"/>
      <c r="AJ33" s="5">
        <v>0</v>
      </c>
      <c r="AK33" s="5" t="s">
        <v>13</v>
      </c>
      <c r="AL33" s="5" t="s">
        <v>90</v>
      </c>
      <c r="AM33" s="48"/>
      <c r="AN33" s="48"/>
      <c r="AO33" s="48"/>
      <c r="AP33" s="48"/>
      <c r="AQ33" s="48"/>
      <c r="AR33" s="48"/>
      <c r="AS33" s="48"/>
      <c r="AT33" s="48"/>
    </row>
    <row r="34" spans="1:46" s="2" customFormat="1" ht="141.75">
      <c r="A34" s="4" t="s">
        <v>210</v>
      </c>
      <c r="B34" s="7" t="s">
        <v>269</v>
      </c>
      <c r="C34" s="27" t="s">
        <v>88</v>
      </c>
      <c r="D34" s="7" t="s">
        <v>12</v>
      </c>
      <c r="E34" s="5">
        <f t="shared" si="2"/>
        <v>960900</v>
      </c>
      <c r="F34" s="5">
        <f t="shared" si="3"/>
        <v>846450</v>
      </c>
      <c r="G34" s="5">
        <f t="shared" si="4"/>
        <v>846450</v>
      </c>
      <c r="H34" s="5">
        <f t="shared" si="5"/>
        <v>0</v>
      </c>
      <c r="I34" s="5">
        <f t="shared" si="6"/>
        <v>114450</v>
      </c>
      <c r="J34" s="5">
        <f t="shared" si="7"/>
        <v>114450</v>
      </c>
      <c r="K34" s="5">
        <f t="shared" si="8"/>
        <v>0</v>
      </c>
      <c r="L34" s="5">
        <f t="shared" si="9"/>
        <v>0</v>
      </c>
      <c r="M34" s="5">
        <f t="shared" si="10"/>
        <v>20400</v>
      </c>
      <c r="N34" s="5">
        <f t="shared" si="11"/>
        <v>0</v>
      </c>
      <c r="O34" s="5"/>
      <c r="P34" s="5"/>
      <c r="Q34" s="5">
        <f t="shared" si="12"/>
        <v>20400</v>
      </c>
      <c r="R34" s="5">
        <v>20400</v>
      </c>
      <c r="S34" s="5"/>
      <c r="T34" s="5"/>
      <c r="U34" s="5">
        <f t="shared" si="13"/>
        <v>470250</v>
      </c>
      <c r="V34" s="5">
        <f t="shared" si="14"/>
        <v>423225</v>
      </c>
      <c r="W34" s="5">
        <v>423225</v>
      </c>
      <c r="X34" s="5"/>
      <c r="Y34" s="5">
        <f t="shared" si="15"/>
        <v>47025</v>
      </c>
      <c r="Z34" s="5">
        <v>47025</v>
      </c>
      <c r="AA34" s="5"/>
      <c r="AB34" s="5"/>
      <c r="AC34" s="5">
        <f t="shared" si="16"/>
        <v>470250</v>
      </c>
      <c r="AD34" s="5">
        <f t="shared" si="17"/>
        <v>423225</v>
      </c>
      <c r="AE34" s="5">
        <v>423225</v>
      </c>
      <c r="AF34" s="5"/>
      <c r="AG34" s="5">
        <f t="shared" si="18"/>
        <v>47025</v>
      </c>
      <c r="AH34" s="5">
        <v>47025</v>
      </c>
      <c r="AI34" s="5"/>
      <c r="AJ34" s="5"/>
      <c r="AK34" s="5" t="s">
        <v>13</v>
      </c>
      <c r="AL34" s="5" t="s">
        <v>90</v>
      </c>
      <c r="AM34" s="48"/>
      <c r="AN34" s="48"/>
      <c r="AO34" s="48"/>
      <c r="AP34" s="48"/>
      <c r="AQ34" s="48"/>
      <c r="AR34" s="48"/>
      <c r="AS34" s="48"/>
      <c r="AT34" s="48"/>
    </row>
    <row r="35" spans="1:46" s="2" customFormat="1" ht="187.5" customHeight="1">
      <c r="A35" s="34" t="s">
        <v>123</v>
      </c>
      <c r="B35" s="7" t="s">
        <v>270</v>
      </c>
      <c r="C35" s="28" t="s">
        <v>165</v>
      </c>
      <c r="D35" s="7" t="s">
        <v>257</v>
      </c>
      <c r="E35" s="5">
        <f t="shared" si="2"/>
        <v>193456.204</v>
      </c>
      <c r="F35" s="5">
        <f t="shared" si="3"/>
        <v>174110.58300000001</v>
      </c>
      <c r="G35" s="5">
        <f t="shared" si="4"/>
        <v>174110.58300000001</v>
      </c>
      <c r="H35" s="5">
        <f t="shared" si="5"/>
        <v>0</v>
      </c>
      <c r="I35" s="5">
        <f t="shared" si="6"/>
        <v>19345.621000000003</v>
      </c>
      <c r="J35" s="5">
        <f t="shared" si="7"/>
        <v>0</v>
      </c>
      <c r="K35" s="5">
        <f t="shared" si="8"/>
        <v>19345.621000000003</v>
      </c>
      <c r="L35" s="5">
        <f t="shared" si="9"/>
        <v>0</v>
      </c>
      <c r="M35" s="5">
        <f t="shared" si="10"/>
        <v>85269.236999999994</v>
      </c>
      <c r="N35" s="5">
        <f t="shared" si="11"/>
        <v>76742.312999999995</v>
      </c>
      <c r="O35" s="16">
        <v>76742.312999999995</v>
      </c>
      <c r="P35" s="16"/>
      <c r="Q35" s="5">
        <f t="shared" si="12"/>
        <v>8526.9240000000009</v>
      </c>
      <c r="R35" s="16"/>
      <c r="S35" s="16">
        <v>8526.9240000000009</v>
      </c>
      <c r="T35" s="16"/>
      <c r="U35" s="5">
        <f t="shared" si="13"/>
        <v>73420.11</v>
      </c>
      <c r="V35" s="5">
        <f t="shared" si="14"/>
        <v>66078.099000000002</v>
      </c>
      <c r="W35" s="16">
        <v>66078.099000000002</v>
      </c>
      <c r="X35" s="16"/>
      <c r="Y35" s="5">
        <f t="shared" si="15"/>
        <v>7342.0110000000004</v>
      </c>
      <c r="Z35" s="16"/>
      <c r="AA35" s="16">
        <v>7342.0110000000004</v>
      </c>
      <c r="AB35" s="16"/>
      <c r="AC35" s="5">
        <f t="shared" si="16"/>
        <v>34766.856999999996</v>
      </c>
      <c r="AD35" s="5">
        <f t="shared" si="17"/>
        <v>31290.170999999998</v>
      </c>
      <c r="AE35" s="16">
        <v>31290.170999999998</v>
      </c>
      <c r="AF35" s="16"/>
      <c r="AG35" s="5">
        <f t="shared" si="18"/>
        <v>3476.6860000000001</v>
      </c>
      <c r="AH35" s="16"/>
      <c r="AI35" s="16">
        <v>3476.6860000000001</v>
      </c>
      <c r="AJ35" s="16"/>
      <c r="AK35" s="5" t="s">
        <v>10</v>
      </c>
      <c r="AL35" s="5" t="s">
        <v>90</v>
      </c>
      <c r="AM35" s="48"/>
      <c r="AN35" s="48"/>
      <c r="AO35" s="48"/>
      <c r="AP35" s="48"/>
      <c r="AQ35" s="48"/>
      <c r="AR35" s="48"/>
      <c r="AS35" s="48"/>
      <c r="AT35" s="48"/>
    </row>
    <row r="36" spans="1:46" s="2" customFormat="1" ht="141.75">
      <c r="A36" s="4" t="s">
        <v>127</v>
      </c>
      <c r="B36" s="7" t="s">
        <v>270</v>
      </c>
      <c r="C36" s="28" t="s">
        <v>166</v>
      </c>
      <c r="D36" s="7" t="s">
        <v>258</v>
      </c>
      <c r="E36" s="5">
        <f t="shared" si="2"/>
        <v>10127.851999999999</v>
      </c>
      <c r="F36" s="5">
        <f t="shared" si="3"/>
        <v>9045.0669999999991</v>
      </c>
      <c r="G36" s="5">
        <f t="shared" si="4"/>
        <v>3800</v>
      </c>
      <c r="H36" s="5">
        <f t="shared" si="5"/>
        <v>5245.067</v>
      </c>
      <c r="I36" s="5">
        <f t="shared" si="6"/>
        <v>782.78499999999997</v>
      </c>
      <c r="J36" s="5">
        <f t="shared" si="7"/>
        <v>0</v>
      </c>
      <c r="K36" s="5">
        <f t="shared" si="8"/>
        <v>782.78499999999997</v>
      </c>
      <c r="L36" s="5">
        <f t="shared" si="9"/>
        <v>300</v>
      </c>
      <c r="M36" s="5">
        <f t="shared" si="10"/>
        <v>10127.851999999999</v>
      </c>
      <c r="N36" s="5">
        <f t="shared" si="11"/>
        <v>9045.0669999999991</v>
      </c>
      <c r="O36" s="5">
        <v>3800</v>
      </c>
      <c r="P36" s="5">
        <v>5245.067</v>
      </c>
      <c r="Q36" s="5">
        <f t="shared" si="12"/>
        <v>782.78499999999997</v>
      </c>
      <c r="R36" s="5"/>
      <c r="S36" s="5">
        <v>782.78499999999997</v>
      </c>
      <c r="T36" s="5">
        <v>300</v>
      </c>
      <c r="U36" s="5">
        <f t="shared" si="13"/>
        <v>0</v>
      </c>
      <c r="V36" s="5">
        <f t="shared" si="14"/>
        <v>0</v>
      </c>
      <c r="W36" s="5"/>
      <c r="X36" s="5"/>
      <c r="Y36" s="5">
        <f t="shared" si="15"/>
        <v>0</v>
      </c>
      <c r="Z36" s="5"/>
      <c r="AA36" s="5"/>
      <c r="AB36" s="5"/>
      <c r="AC36" s="5">
        <f t="shared" si="16"/>
        <v>0</v>
      </c>
      <c r="AD36" s="5">
        <f t="shared" si="17"/>
        <v>0</v>
      </c>
      <c r="AE36" s="5"/>
      <c r="AF36" s="5"/>
      <c r="AG36" s="5">
        <f t="shared" si="18"/>
        <v>0</v>
      </c>
      <c r="AH36" s="5"/>
      <c r="AI36" s="5"/>
      <c r="AJ36" s="5"/>
      <c r="AK36" s="5" t="s">
        <v>173</v>
      </c>
      <c r="AL36" s="5" t="s">
        <v>90</v>
      </c>
      <c r="AM36" s="48"/>
      <c r="AN36" s="48"/>
      <c r="AO36" s="48"/>
      <c r="AP36" s="48"/>
      <c r="AQ36" s="48"/>
      <c r="AR36" s="48"/>
      <c r="AS36" s="48"/>
      <c r="AT36" s="48"/>
    </row>
    <row r="37" spans="1:46" s="2" customFormat="1" ht="220.5">
      <c r="A37" s="34" t="s">
        <v>211</v>
      </c>
      <c r="B37" s="7" t="s">
        <v>270</v>
      </c>
      <c r="C37" s="28" t="s">
        <v>167</v>
      </c>
      <c r="D37" s="7" t="s">
        <v>168</v>
      </c>
      <c r="E37" s="5">
        <f t="shared" si="2"/>
        <v>210528.1</v>
      </c>
      <c r="F37" s="5">
        <f t="shared" si="3"/>
        <v>189557.3</v>
      </c>
      <c r="G37" s="5">
        <f t="shared" si="4"/>
        <v>189557.3</v>
      </c>
      <c r="H37" s="5">
        <f t="shared" si="5"/>
        <v>0</v>
      </c>
      <c r="I37" s="5">
        <f t="shared" si="6"/>
        <v>20970.8</v>
      </c>
      <c r="J37" s="5">
        <f t="shared" si="7"/>
        <v>0</v>
      </c>
      <c r="K37" s="5">
        <f t="shared" si="8"/>
        <v>20970.8</v>
      </c>
      <c r="L37" s="5">
        <f t="shared" si="9"/>
        <v>0</v>
      </c>
      <c r="M37" s="5">
        <f t="shared" si="10"/>
        <v>62417</v>
      </c>
      <c r="N37" s="5">
        <f t="shared" si="11"/>
        <v>53522.6</v>
      </c>
      <c r="O37" s="5">
        <v>53522.6</v>
      </c>
      <c r="P37" s="5"/>
      <c r="Q37" s="5">
        <f t="shared" si="12"/>
        <v>8894.4</v>
      </c>
      <c r="R37" s="5"/>
      <c r="S37" s="5">
        <v>8894.4</v>
      </c>
      <c r="T37" s="5"/>
      <c r="U37" s="5">
        <f t="shared" si="13"/>
        <v>97492.7</v>
      </c>
      <c r="V37" s="5">
        <f t="shared" si="14"/>
        <v>88916.3</v>
      </c>
      <c r="W37" s="5">
        <v>88916.3</v>
      </c>
      <c r="X37" s="5"/>
      <c r="Y37" s="5">
        <f t="shared" si="15"/>
        <v>8576.4</v>
      </c>
      <c r="Z37" s="5"/>
      <c r="AA37" s="5">
        <v>8576.4</v>
      </c>
      <c r="AB37" s="5"/>
      <c r="AC37" s="5">
        <f t="shared" si="16"/>
        <v>50618.400000000001</v>
      </c>
      <c r="AD37" s="5">
        <f t="shared" si="17"/>
        <v>47118.400000000001</v>
      </c>
      <c r="AE37" s="5">
        <v>47118.400000000001</v>
      </c>
      <c r="AF37" s="5"/>
      <c r="AG37" s="5">
        <f t="shared" si="18"/>
        <v>3500</v>
      </c>
      <c r="AH37" s="5"/>
      <c r="AI37" s="5">
        <v>3500</v>
      </c>
      <c r="AJ37" s="5"/>
      <c r="AK37" s="5" t="s">
        <v>10</v>
      </c>
      <c r="AL37" s="5" t="s">
        <v>174</v>
      </c>
      <c r="AM37" s="48"/>
      <c r="AN37" s="48"/>
      <c r="AO37" s="48"/>
      <c r="AP37" s="48"/>
      <c r="AQ37" s="48"/>
      <c r="AR37" s="48"/>
      <c r="AS37" s="48"/>
      <c r="AT37" s="48"/>
    </row>
    <row r="38" spans="1:46" s="2" customFormat="1" ht="141.75">
      <c r="A38" s="4" t="s">
        <v>212</v>
      </c>
      <c r="B38" s="7" t="s">
        <v>270</v>
      </c>
      <c r="C38" s="28" t="s">
        <v>169</v>
      </c>
      <c r="D38" s="7" t="s">
        <v>12</v>
      </c>
      <c r="E38" s="5">
        <f t="shared" si="2"/>
        <v>732000</v>
      </c>
      <c r="F38" s="5">
        <f t="shared" si="3"/>
        <v>658800</v>
      </c>
      <c r="G38" s="5">
        <f t="shared" si="4"/>
        <v>658800</v>
      </c>
      <c r="H38" s="5">
        <f t="shared" si="5"/>
        <v>0</v>
      </c>
      <c r="I38" s="5">
        <f t="shared" si="6"/>
        <v>73200</v>
      </c>
      <c r="J38" s="5">
        <f t="shared" si="7"/>
        <v>41150</v>
      </c>
      <c r="K38" s="5">
        <f t="shared" si="8"/>
        <v>32050</v>
      </c>
      <c r="L38" s="5">
        <f t="shared" si="9"/>
        <v>0</v>
      </c>
      <c r="M38" s="5">
        <f t="shared" si="10"/>
        <v>230000</v>
      </c>
      <c r="N38" s="5">
        <f t="shared" si="11"/>
        <v>207000</v>
      </c>
      <c r="O38" s="5">
        <v>207000</v>
      </c>
      <c r="P38" s="5"/>
      <c r="Q38" s="5">
        <f t="shared" si="12"/>
        <v>23000</v>
      </c>
      <c r="R38" s="5">
        <v>13000</v>
      </c>
      <c r="S38" s="5">
        <v>10000</v>
      </c>
      <c r="T38" s="5"/>
      <c r="U38" s="5">
        <f t="shared" si="13"/>
        <v>260000</v>
      </c>
      <c r="V38" s="5">
        <f t="shared" si="14"/>
        <v>234000</v>
      </c>
      <c r="W38" s="5">
        <v>234000</v>
      </c>
      <c r="X38" s="5"/>
      <c r="Y38" s="5">
        <f t="shared" si="15"/>
        <v>26000</v>
      </c>
      <c r="Z38" s="5">
        <v>15000</v>
      </c>
      <c r="AA38" s="5">
        <v>11000</v>
      </c>
      <c r="AB38" s="5"/>
      <c r="AC38" s="5">
        <f t="shared" si="16"/>
        <v>242000</v>
      </c>
      <c r="AD38" s="5">
        <f t="shared" si="17"/>
        <v>217800</v>
      </c>
      <c r="AE38" s="5">
        <v>217800</v>
      </c>
      <c r="AF38" s="5"/>
      <c r="AG38" s="5">
        <f t="shared" si="18"/>
        <v>24200</v>
      </c>
      <c r="AH38" s="5">
        <v>13150</v>
      </c>
      <c r="AI38" s="5">
        <v>11050</v>
      </c>
      <c r="AJ38" s="5"/>
      <c r="AK38" s="5" t="s">
        <v>10</v>
      </c>
      <c r="AL38" s="5" t="s">
        <v>80</v>
      </c>
      <c r="AM38" s="48"/>
      <c r="AN38" s="48"/>
      <c r="AO38" s="48"/>
      <c r="AP38" s="48"/>
      <c r="AQ38" s="48"/>
      <c r="AR38" s="48"/>
      <c r="AS38" s="48"/>
      <c r="AT38" s="48"/>
    </row>
    <row r="39" spans="1:46" s="2" customFormat="1" ht="141.75">
      <c r="A39" s="34" t="s">
        <v>131</v>
      </c>
      <c r="B39" s="7" t="s">
        <v>270</v>
      </c>
      <c r="C39" s="28" t="s">
        <v>170</v>
      </c>
      <c r="D39" s="7" t="s">
        <v>12</v>
      </c>
      <c r="E39" s="5">
        <f t="shared" si="2"/>
        <v>24900</v>
      </c>
      <c r="F39" s="5">
        <f t="shared" si="3"/>
        <v>18000</v>
      </c>
      <c r="G39" s="5">
        <f t="shared" si="4"/>
        <v>15000</v>
      </c>
      <c r="H39" s="5">
        <f t="shared" si="5"/>
        <v>3000</v>
      </c>
      <c r="I39" s="5">
        <f t="shared" si="6"/>
        <v>1500</v>
      </c>
      <c r="J39" s="5">
        <f t="shared" si="7"/>
        <v>0</v>
      </c>
      <c r="K39" s="5">
        <f t="shared" si="8"/>
        <v>1500</v>
      </c>
      <c r="L39" s="5">
        <f t="shared" si="9"/>
        <v>5400</v>
      </c>
      <c r="M39" s="5">
        <f t="shared" si="10"/>
        <v>18300</v>
      </c>
      <c r="N39" s="5">
        <f t="shared" si="11"/>
        <v>16000</v>
      </c>
      <c r="O39" s="5">
        <v>15000</v>
      </c>
      <c r="P39" s="5">
        <v>1000</v>
      </c>
      <c r="Q39" s="5">
        <f t="shared" si="12"/>
        <v>500</v>
      </c>
      <c r="R39" s="5"/>
      <c r="S39" s="5">
        <v>500</v>
      </c>
      <c r="T39" s="5">
        <v>1800</v>
      </c>
      <c r="U39" s="5">
        <f t="shared" si="13"/>
        <v>3300</v>
      </c>
      <c r="V39" s="5">
        <f t="shared" si="14"/>
        <v>1000</v>
      </c>
      <c r="W39" s="5"/>
      <c r="X39" s="5">
        <v>1000</v>
      </c>
      <c r="Y39" s="5">
        <f t="shared" si="15"/>
        <v>500</v>
      </c>
      <c r="Z39" s="5"/>
      <c r="AA39" s="5">
        <v>500</v>
      </c>
      <c r="AB39" s="5">
        <v>1800</v>
      </c>
      <c r="AC39" s="5">
        <f t="shared" si="16"/>
        <v>3300</v>
      </c>
      <c r="AD39" s="5">
        <f t="shared" si="17"/>
        <v>1000</v>
      </c>
      <c r="AE39" s="5"/>
      <c r="AF39" s="5">
        <v>1000</v>
      </c>
      <c r="AG39" s="5">
        <f t="shared" si="18"/>
        <v>500</v>
      </c>
      <c r="AH39" s="5"/>
      <c r="AI39" s="5">
        <v>500</v>
      </c>
      <c r="AJ39" s="5">
        <v>1800</v>
      </c>
      <c r="AK39" s="5" t="s">
        <v>171</v>
      </c>
      <c r="AL39" s="5" t="s">
        <v>77</v>
      </c>
      <c r="AM39" s="48"/>
      <c r="AN39" s="48"/>
      <c r="AO39" s="48"/>
      <c r="AP39" s="48"/>
      <c r="AQ39" s="48"/>
      <c r="AR39" s="48"/>
      <c r="AS39" s="48"/>
      <c r="AT39" s="48"/>
    </row>
    <row r="40" spans="1:46" s="2" customFormat="1" ht="141.75">
      <c r="A40" s="4" t="s">
        <v>213</v>
      </c>
      <c r="B40" s="7" t="s">
        <v>271</v>
      </c>
      <c r="C40" s="28" t="s">
        <v>36</v>
      </c>
      <c r="D40" s="7" t="s">
        <v>12</v>
      </c>
      <c r="E40" s="5">
        <f t="shared" si="2"/>
        <v>7500</v>
      </c>
      <c r="F40" s="5">
        <f t="shared" si="3"/>
        <v>0</v>
      </c>
      <c r="G40" s="5">
        <f t="shared" si="4"/>
        <v>0</v>
      </c>
      <c r="H40" s="5">
        <f t="shared" si="5"/>
        <v>0</v>
      </c>
      <c r="I40" s="5">
        <f t="shared" si="6"/>
        <v>0</v>
      </c>
      <c r="J40" s="5">
        <f t="shared" si="7"/>
        <v>0</v>
      </c>
      <c r="K40" s="5">
        <f t="shared" si="8"/>
        <v>0</v>
      </c>
      <c r="L40" s="5">
        <f t="shared" si="9"/>
        <v>7500</v>
      </c>
      <c r="M40" s="5">
        <f t="shared" si="10"/>
        <v>1000</v>
      </c>
      <c r="N40" s="5">
        <f t="shared" si="11"/>
        <v>0</v>
      </c>
      <c r="O40" s="5"/>
      <c r="P40" s="5"/>
      <c r="Q40" s="5">
        <f t="shared" si="12"/>
        <v>0</v>
      </c>
      <c r="R40" s="5"/>
      <c r="S40" s="5"/>
      <c r="T40" s="5">
        <v>1000</v>
      </c>
      <c r="U40" s="5">
        <f t="shared" si="13"/>
        <v>3000</v>
      </c>
      <c r="V40" s="5">
        <f t="shared" si="14"/>
        <v>0</v>
      </c>
      <c r="W40" s="16"/>
      <c r="X40" s="16"/>
      <c r="Y40" s="5">
        <f t="shared" si="15"/>
        <v>0</v>
      </c>
      <c r="Z40" s="5"/>
      <c r="AA40" s="5"/>
      <c r="AB40" s="5">
        <v>3000</v>
      </c>
      <c r="AC40" s="5">
        <f t="shared" si="16"/>
        <v>3500</v>
      </c>
      <c r="AD40" s="5">
        <f t="shared" si="17"/>
        <v>0</v>
      </c>
      <c r="AE40" s="16"/>
      <c r="AF40" s="16"/>
      <c r="AG40" s="5">
        <f t="shared" si="18"/>
        <v>0</v>
      </c>
      <c r="AH40" s="5"/>
      <c r="AI40" s="5"/>
      <c r="AJ40" s="5">
        <v>3500</v>
      </c>
      <c r="AK40" s="5" t="s">
        <v>23</v>
      </c>
      <c r="AL40" s="5" t="s">
        <v>33</v>
      </c>
      <c r="AM40" s="48"/>
      <c r="AN40" s="48"/>
      <c r="AO40" s="48"/>
      <c r="AP40" s="48"/>
      <c r="AQ40" s="48"/>
      <c r="AR40" s="48"/>
      <c r="AS40" s="48"/>
      <c r="AT40" s="48"/>
    </row>
    <row r="41" spans="1:46" s="2" customFormat="1" ht="141.75">
      <c r="A41" s="34" t="s">
        <v>135</v>
      </c>
      <c r="B41" s="7" t="s">
        <v>271</v>
      </c>
      <c r="C41" s="28" t="s">
        <v>172</v>
      </c>
      <c r="D41" s="7" t="s">
        <v>12</v>
      </c>
      <c r="E41" s="5">
        <f t="shared" si="2"/>
        <v>70000</v>
      </c>
      <c r="F41" s="5">
        <f t="shared" si="3"/>
        <v>59850</v>
      </c>
      <c r="G41" s="5">
        <f t="shared" si="4"/>
        <v>59850</v>
      </c>
      <c r="H41" s="5">
        <f t="shared" si="5"/>
        <v>0</v>
      </c>
      <c r="I41" s="5">
        <f t="shared" si="6"/>
        <v>10150</v>
      </c>
      <c r="J41" s="5">
        <f t="shared" si="7"/>
        <v>10150</v>
      </c>
      <c r="K41" s="5">
        <f t="shared" si="8"/>
        <v>0</v>
      </c>
      <c r="L41" s="5">
        <f t="shared" si="9"/>
        <v>0</v>
      </c>
      <c r="M41" s="5">
        <f t="shared" si="10"/>
        <v>3500</v>
      </c>
      <c r="N41" s="5">
        <f t="shared" si="11"/>
        <v>0</v>
      </c>
      <c r="O41" s="5"/>
      <c r="P41" s="5"/>
      <c r="Q41" s="5">
        <f t="shared" si="12"/>
        <v>3500</v>
      </c>
      <c r="R41" s="5">
        <v>3500</v>
      </c>
      <c r="S41" s="5"/>
      <c r="T41" s="5"/>
      <c r="U41" s="5">
        <f t="shared" si="13"/>
        <v>29750</v>
      </c>
      <c r="V41" s="5">
        <f t="shared" si="14"/>
        <v>26775</v>
      </c>
      <c r="W41" s="5">
        <v>26775</v>
      </c>
      <c r="X41" s="5"/>
      <c r="Y41" s="5">
        <f t="shared" si="15"/>
        <v>2975</v>
      </c>
      <c r="Z41" s="5">
        <v>2975</v>
      </c>
      <c r="AA41" s="5"/>
      <c r="AB41" s="5"/>
      <c r="AC41" s="5">
        <f t="shared" si="16"/>
        <v>36750</v>
      </c>
      <c r="AD41" s="5">
        <f t="shared" si="17"/>
        <v>33075</v>
      </c>
      <c r="AE41" s="5">
        <v>33075</v>
      </c>
      <c r="AF41" s="5"/>
      <c r="AG41" s="5">
        <f t="shared" si="18"/>
        <v>3675</v>
      </c>
      <c r="AH41" s="5">
        <v>3675</v>
      </c>
      <c r="AI41" s="5"/>
      <c r="AJ41" s="5"/>
      <c r="AK41" s="5" t="s">
        <v>13</v>
      </c>
      <c r="AL41" s="5" t="s">
        <v>33</v>
      </c>
      <c r="AM41" s="48"/>
      <c r="AN41" s="48"/>
      <c r="AO41" s="48"/>
      <c r="AP41" s="48"/>
      <c r="AQ41" s="48"/>
      <c r="AR41" s="48"/>
      <c r="AS41" s="48"/>
      <c r="AT41" s="48"/>
    </row>
    <row r="42" spans="1:46" s="2" customFormat="1" ht="225" customHeight="1">
      <c r="A42" s="4" t="s">
        <v>214</v>
      </c>
      <c r="B42" s="7" t="s">
        <v>271</v>
      </c>
      <c r="C42" s="28" t="s">
        <v>175</v>
      </c>
      <c r="D42" s="7" t="s">
        <v>12</v>
      </c>
      <c r="E42" s="5">
        <f t="shared" si="2"/>
        <v>110000</v>
      </c>
      <c r="F42" s="5">
        <f t="shared" si="3"/>
        <v>83200</v>
      </c>
      <c r="G42" s="5">
        <f t="shared" si="4"/>
        <v>83200</v>
      </c>
      <c r="H42" s="5">
        <f t="shared" si="5"/>
        <v>0</v>
      </c>
      <c r="I42" s="5">
        <f t="shared" si="6"/>
        <v>26800</v>
      </c>
      <c r="J42" s="5">
        <f t="shared" si="7"/>
        <v>26800</v>
      </c>
      <c r="K42" s="5">
        <f t="shared" si="8"/>
        <v>0</v>
      </c>
      <c r="L42" s="5">
        <f t="shared" si="9"/>
        <v>0</v>
      </c>
      <c r="M42" s="5">
        <f t="shared" si="10"/>
        <v>6000</v>
      </c>
      <c r="N42" s="5">
        <f t="shared" si="11"/>
        <v>0</v>
      </c>
      <c r="O42" s="5"/>
      <c r="P42" s="5"/>
      <c r="Q42" s="5">
        <f t="shared" si="12"/>
        <v>6000</v>
      </c>
      <c r="R42" s="5">
        <v>6000</v>
      </c>
      <c r="S42" s="5"/>
      <c r="T42" s="5"/>
      <c r="U42" s="5">
        <f t="shared" si="13"/>
        <v>54000</v>
      </c>
      <c r="V42" s="5">
        <f t="shared" si="14"/>
        <v>43000</v>
      </c>
      <c r="W42" s="5">
        <v>43000</v>
      </c>
      <c r="X42" s="5"/>
      <c r="Y42" s="5">
        <f t="shared" si="15"/>
        <v>11000</v>
      </c>
      <c r="Z42" s="5">
        <v>11000</v>
      </c>
      <c r="AA42" s="5"/>
      <c r="AB42" s="5"/>
      <c r="AC42" s="5">
        <f t="shared" si="16"/>
        <v>50000</v>
      </c>
      <c r="AD42" s="5">
        <f t="shared" si="17"/>
        <v>40200</v>
      </c>
      <c r="AE42" s="5">
        <v>40200</v>
      </c>
      <c r="AF42" s="5"/>
      <c r="AG42" s="5">
        <f t="shared" si="18"/>
        <v>9800</v>
      </c>
      <c r="AH42" s="5">
        <v>9800</v>
      </c>
      <c r="AI42" s="5"/>
      <c r="AJ42" s="5"/>
      <c r="AK42" s="5" t="s">
        <v>13</v>
      </c>
      <c r="AL42" s="5" t="s">
        <v>33</v>
      </c>
      <c r="AM42" s="48"/>
      <c r="AN42" s="48"/>
      <c r="AO42" s="48"/>
      <c r="AP42" s="48"/>
      <c r="AQ42" s="48"/>
      <c r="AR42" s="48"/>
      <c r="AS42" s="48"/>
      <c r="AT42" s="48"/>
    </row>
    <row r="43" spans="1:46" s="2" customFormat="1" ht="174.75" customHeight="1">
      <c r="A43" s="34" t="s">
        <v>215</v>
      </c>
      <c r="B43" s="7" t="s">
        <v>271</v>
      </c>
      <c r="C43" s="28" t="s">
        <v>34</v>
      </c>
      <c r="D43" s="7" t="s">
        <v>12</v>
      </c>
      <c r="E43" s="5">
        <f t="shared" si="2"/>
        <v>80000</v>
      </c>
      <c r="F43" s="5">
        <f t="shared" si="3"/>
        <v>38000</v>
      </c>
      <c r="G43" s="5">
        <f t="shared" si="4"/>
        <v>36000</v>
      </c>
      <c r="H43" s="5">
        <f t="shared" si="5"/>
        <v>2000</v>
      </c>
      <c r="I43" s="5">
        <f t="shared" si="6"/>
        <v>42000</v>
      </c>
      <c r="J43" s="5">
        <f t="shared" si="7"/>
        <v>42000</v>
      </c>
      <c r="K43" s="5">
        <f t="shared" si="8"/>
        <v>0</v>
      </c>
      <c r="L43" s="5">
        <f t="shared" si="9"/>
        <v>0</v>
      </c>
      <c r="M43" s="5">
        <f t="shared" si="10"/>
        <v>2000</v>
      </c>
      <c r="N43" s="5">
        <f t="shared" si="11"/>
        <v>0</v>
      </c>
      <c r="O43" s="5"/>
      <c r="P43" s="5"/>
      <c r="Q43" s="5">
        <f t="shared" si="12"/>
        <v>2000</v>
      </c>
      <c r="R43" s="5">
        <v>2000</v>
      </c>
      <c r="S43" s="5"/>
      <c r="T43" s="5"/>
      <c r="U43" s="5">
        <f t="shared" si="13"/>
        <v>32000</v>
      </c>
      <c r="V43" s="5">
        <f t="shared" si="14"/>
        <v>26000</v>
      </c>
      <c r="W43" s="5">
        <v>26000</v>
      </c>
      <c r="X43" s="5"/>
      <c r="Y43" s="5">
        <f t="shared" si="15"/>
        <v>6000</v>
      </c>
      <c r="Z43" s="5">
        <v>6000</v>
      </c>
      <c r="AA43" s="5"/>
      <c r="AB43" s="5"/>
      <c r="AC43" s="5">
        <f t="shared" si="16"/>
        <v>46000</v>
      </c>
      <c r="AD43" s="5">
        <f t="shared" si="17"/>
        <v>12000</v>
      </c>
      <c r="AE43" s="5">
        <v>10000</v>
      </c>
      <c r="AF43" s="5">
        <v>2000</v>
      </c>
      <c r="AG43" s="5">
        <f t="shared" si="18"/>
        <v>34000</v>
      </c>
      <c r="AH43" s="5">
        <v>34000</v>
      </c>
      <c r="AI43" s="5"/>
      <c r="AJ43" s="5"/>
      <c r="AK43" s="5" t="s">
        <v>35</v>
      </c>
      <c r="AL43" s="5" t="s">
        <v>33</v>
      </c>
      <c r="AM43" s="48"/>
      <c r="AN43" s="48"/>
      <c r="AO43" s="48"/>
      <c r="AP43" s="48"/>
      <c r="AQ43" s="48"/>
      <c r="AR43" s="48"/>
      <c r="AS43" s="48"/>
      <c r="AT43" s="48"/>
    </row>
    <row r="44" spans="1:46" s="43" customFormat="1">
      <c r="A44" s="36"/>
      <c r="B44" s="72" t="s">
        <v>250</v>
      </c>
      <c r="C44" s="73"/>
      <c r="D44" s="74"/>
      <c r="E44" s="35">
        <f>SUM(E29:E43)</f>
        <v>24672018.956000004</v>
      </c>
      <c r="F44" s="35">
        <f t="shared" ref="F44:AJ44" si="23">SUM(F29:F43)</f>
        <v>24039854.750000004</v>
      </c>
      <c r="G44" s="35">
        <f t="shared" si="23"/>
        <v>4091767.8829999999</v>
      </c>
      <c r="H44" s="35">
        <f t="shared" si="23"/>
        <v>19948086.867000002</v>
      </c>
      <c r="I44" s="35">
        <f t="shared" si="23"/>
        <v>618964.20600000001</v>
      </c>
      <c r="J44" s="35">
        <f t="shared" si="23"/>
        <v>504550</v>
      </c>
      <c r="K44" s="35">
        <f t="shared" si="23"/>
        <v>114414.20600000001</v>
      </c>
      <c r="L44" s="35">
        <f t="shared" si="23"/>
        <v>13200</v>
      </c>
      <c r="M44" s="35">
        <f t="shared" si="23"/>
        <v>1294345.389</v>
      </c>
      <c r="N44" s="35">
        <f t="shared" si="23"/>
        <v>1159741.28</v>
      </c>
      <c r="O44" s="35">
        <f t="shared" si="23"/>
        <v>356064.913</v>
      </c>
      <c r="P44" s="35">
        <f t="shared" si="23"/>
        <v>803676.36700000009</v>
      </c>
      <c r="Q44" s="35">
        <f t="shared" si="23"/>
        <v>131504.109</v>
      </c>
      <c r="R44" s="35">
        <f t="shared" si="23"/>
        <v>89900</v>
      </c>
      <c r="S44" s="35">
        <f t="shared" si="23"/>
        <v>41604.108999999997</v>
      </c>
      <c r="T44" s="35">
        <f t="shared" si="23"/>
        <v>3100</v>
      </c>
      <c r="U44" s="35">
        <f t="shared" si="23"/>
        <v>11774838.309999999</v>
      </c>
      <c r="V44" s="35">
        <f t="shared" si="23"/>
        <v>11535319.899</v>
      </c>
      <c r="W44" s="35">
        <f t="shared" si="23"/>
        <v>1920494.399</v>
      </c>
      <c r="X44" s="35">
        <f t="shared" si="23"/>
        <v>9614825.5</v>
      </c>
      <c r="Y44" s="35">
        <f t="shared" si="23"/>
        <v>234718.41099999999</v>
      </c>
      <c r="Z44" s="35">
        <f t="shared" si="23"/>
        <v>194500</v>
      </c>
      <c r="AA44" s="35">
        <f t="shared" si="23"/>
        <v>40218.411</v>
      </c>
      <c r="AB44" s="35">
        <f t="shared" si="23"/>
        <v>4800</v>
      </c>
      <c r="AC44" s="35">
        <f t="shared" si="23"/>
        <v>11602835.257000001</v>
      </c>
      <c r="AD44" s="35">
        <f t="shared" si="23"/>
        <v>11344793.571</v>
      </c>
      <c r="AE44" s="35">
        <f t="shared" si="23"/>
        <v>1815208.571</v>
      </c>
      <c r="AF44" s="35">
        <f t="shared" si="23"/>
        <v>9529585</v>
      </c>
      <c r="AG44" s="35">
        <f t="shared" si="23"/>
        <v>252741.68599999999</v>
      </c>
      <c r="AH44" s="35">
        <f t="shared" si="23"/>
        <v>220150</v>
      </c>
      <c r="AI44" s="35">
        <f t="shared" si="23"/>
        <v>32591.686000000002</v>
      </c>
      <c r="AJ44" s="35">
        <f t="shared" si="23"/>
        <v>5300</v>
      </c>
      <c r="AK44" s="39"/>
      <c r="AL44" s="39"/>
      <c r="AM44" s="49"/>
      <c r="AN44" s="49"/>
      <c r="AO44" s="49"/>
      <c r="AP44" s="49"/>
      <c r="AQ44" s="49"/>
      <c r="AR44" s="49"/>
      <c r="AS44" s="49"/>
      <c r="AT44" s="49"/>
    </row>
    <row r="45" spans="1:46" s="2" customFormat="1" ht="126">
      <c r="A45" s="4" t="s">
        <v>216</v>
      </c>
      <c r="B45" s="7" t="s">
        <v>272</v>
      </c>
      <c r="C45" s="53" t="s">
        <v>260</v>
      </c>
      <c r="D45" s="54" t="s">
        <v>43</v>
      </c>
      <c r="E45" s="5">
        <f t="shared" si="2"/>
        <v>16000</v>
      </c>
      <c r="F45" s="5">
        <f t="shared" si="3"/>
        <v>3000</v>
      </c>
      <c r="G45" s="5">
        <f t="shared" si="4"/>
        <v>0</v>
      </c>
      <c r="H45" s="5">
        <f t="shared" si="5"/>
        <v>3000</v>
      </c>
      <c r="I45" s="5">
        <f t="shared" si="6"/>
        <v>10000</v>
      </c>
      <c r="J45" s="5">
        <f t="shared" si="7"/>
        <v>0</v>
      </c>
      <c r="K45" s="5">
        <f t="shared" si="8"/>
        <v>10000</v>
      </c>
      <c r="L45" s="5">
        <f t="shared" si="9"/>
        <v>3000</v>
      </c>
      <c r="M45" s="5">
        <f t="shared" si="10"/>
        <v>7000</v>
      </c>
      <c r="N45" s="5">
        <f t="shared" si="11"/>
        <v>1000</v>
      </c>
      <c r="O45" s="15"/>
      <c r="P45" s="15">
        <v>1000</v>
      </c>
      <c r="Q45" s="5">
        <f t="shared" si="12"/>
        <v>5000</v>
      </c>
      <c r="R45" s="33"/>
      <c r="S45" s="33">
        <v>5000</v>
      </c>
      <c r="T45" s="33">
        <v>1000</v>
      </c>
      <c r="U45" s="5">
        <f t="shared" si="13"/>
        <v>5000</v>
      </c>
      <c r="V45" s="5">
        <f t="shared" si="14"/>
        <v>1000</v>
      </c>
      <c r="W45" s="15"/>
      <c r="X45" s="15">
        <v>1000</v>
      </c>
      <c r="Y45" s="5">
        <f t="shared" si="15"/>
        <v>3000</v>
      </c>
      <c r="Z45" s="33"/>
      <c r="AA45" s="33">
        <v>3000</v>
      </c>
      <c r="AB45" s="33">
        <v>1000</v>
      </c>
      <c r="AC45" s="5">
        <f t="shared" si="16"/>
        <v>4000</v>
      </c>
      <c r="AD45" s="5">
        <f t="shared" si="17"/>
        <v>1000</v>
      </c>
      <c r="AE45" s="15"/>
      <c r="AF45" s="15">
        <v>1000</v>
      </c>
      <c r="AG45" s="5">
        <f t="shared" si="18"/>
        <v>2000</v>
      </c>
      <c r="AH45" s="33"/>
      <c r="AI45" s="33">
        <v>2000</v>
      </c>
      <c r="AJ45" s="33">
        <v>1000</v>
      </c>
      <c r="AK45" s="15" t="s">
        <v>44</v>
      </c>
      <c r="AL45" s="15" t="s">
        <v>45</v>
      </c>
      <c r="AM45" s="46"/>
      <c r="AN45" s="46"/>
      <c r="AO45" s="46"/>
      <c r="AP45" s="46"/>
      <c r="AQ45" s="46"/>
      <c r="AR45" s="46"/>
      <c r="AS45" s="46"/>
      <c r="AT45" s="48"/>
    </row>
    <row r="46" spans="1:46" s="10" customFormat="1" ht="126">
      <c r="A46" s="4" t="s">
        <v>217</v>
      </c>
      <c r="B46" s="7" t="s">
        <v>272</v>
      </c>
      <c r="C46" s="28" t="s">
        <v>46</v>
      </c>
      <c r="D46" s="12" t="s">
        <v>43</v>
      </c>
      <c r="E46" s="5">
        <f t="shared" si="2"/>
        <v>6000</v>
      </c>
      <c r="F46" s="5">
        <f t="shared" si="3"/>
        <v>0</v>
      </c>
      <c r="G46" s="5">
        <f t="shared" si="4"/>
        <v>0</v>
      </c>
      <c r="H46" s="5">
        <f t="shared" si="5"/>
        <v>0</v>
      </c>
      <c r="I46" s="5">
        <f t="shared" si="6"/>
        <v>0</v>
      </c>
      <c r="J46" s="5">
        <f t="shared" si="7"/>
        <v>0</v>
      </c>
      <c r="K46" s="5">
        <f t="shared" si="8"/>
        <v>0</v>
      </c>
      <c r="L46" s="5">
        <f t="shared" si="9"/>
        <v>6000</v>
      </c>
      <c r="M46" s="5">
        <f t="shared" si="10"/>
        <v>2000</v>
      </c>
      <c r="N46" s="5">
        <f t="shared" si="11"/>
        <v>0</v>
      </c>
      <c r="O46" s="7"/>
      <c r="P46" s="7"/>
      <c r="Q46" s="5">
        <f t="shared" si="12"/>
        <v>0</v>
      </c>
      <c r="R46" s="7"/>
      <c r="S46" s="7"/>
      <c r="T46" s="7">
        <v>2000</v>
      </c>
      <c r="U46" s="5">
        <f t="shared" si="13"/>
        <v>2000</v>
      </c>
      <c r="V46" s="5">
        <f t="shared" si="14"/>
        <v>0</v>
      </c>
      <c r="W46" s="7"/>
      <c r="X46" s="7"/>
      <c r="Y46" s="5">
        <f t="shared" si="15"/>
        <v>0</v>
      </c>
      <c r="Z46" s="7"/>
      <c r="AA46" s="7"/>
      <c r="AB46" s="7">
        <v>2000</v>
      </c>
      <c r="AC46" s="5">
        <f t="shared" si="16"/>
        <v>2000</v>
      </c>
      <c r="AD46" s="5">
        <f t="shared" si="17"/>
        <v>0</v>
      </c>
      <c r="AE46" s="7"/>
      <c r="AF46" s="7"/>
      <c r="AG46" s="5">
        <f t="shared" si="18"/>
        <v>0</v>
      </c>
      <c r="AH46" s="7"/>
      <c r="AI46" s="7"/>
      <c r="AJ46" s="7">
        <v>2000</v>
      </c>
      <c r="AK46" s="5" t="s">
        <v>23</v>
      </c>
      <c r="AL46" s="5" t="s">
        <v>45</v>
      </c>
      <c r="AM46" s="46"/>
      <c r="AN46" s="46"/>
      <c r="AO46" s="46"/>
      <c r="AP46" s="46"/>
      <c r="AQ46" s="46"/>
      <c r="AR46" s="46"/>
      <c r="AS46" s="46"/>
      <c r="AT46" s="46"/>
    </row>
    <row r="47" spans="1:46" s="10" customFormat="1" ht="126">
      <c r="A47" s="4" t="s">
        <v>139</v>
      </c>
      <c r="B47" s="7" t="s">
        <v>272</v>
      </c>
      <c r="C47" s="28" t="s">
        <v>153</v>
      </c>
      <c r="D47" s="12" t="s">
        <v>43</v>
      </c>
      <c r="E47" s="5">
        <f t="shared" si="2"/>
        <v>36300</v>
      </c>
      <c r="F47" s="5">
        <f t="shared" si="3"/>
        <v>0</v>
      </c>
      <c r="G47" s="5">
        <f t="shared" si="4"/>
        <v>0</v>
      </c>
      <c r="H47" s="5">
        <f t="shared" si="5"/>
        <v>0</v>
      </c>
      <c r="I47" s="5">
        <f t="shared" si="6"/>
        <v>36000</v>
      </c>
      <c r="J47" s="5">
        <f t="shared" si="7"/>
        <v>18000</v>
      </c>
      <c r="K47" s="5">
        <f t="shared" si="8"/>
        <v>18000</v>
      </c>
      <c r="L47" s="5">
        <f t="shared" si="9"/>
        <v>300</v>
      </c>
      <c r="M47" s="5">
        <f t="shared" si="10"/>
        <v>12050</v>
      </c>
      <c r="N47" s="5">
        <f t="shared" si="11"/>
        <v>0</v>
      </c>
      <c r="O47" s="7"/>
      <c r="P47" s="7"/>
      <c r="Q47" s="5">
        <f t="shared" si="12"/>
        <v>12000</v>
      </c>
      <c r="R47" s="7">
        <v>6000</v>
      </c>
      <c r="S47" s="7">
        <v>6000</v>
      </c>
      <c r="T47" s="7">
        <v>50</v>
      </c>
      <c r="U47" s="5">
        <f t="shared" si="13"/>
        <v>12100</v>
      </c>
      <c r="V47" s="5">
        <f t="shared" si="14"/>
        <v>0</v>
      </c>
      <c r="W47" s="7"/>
      <c r="X47" s="7"/>
      <c r="Y47" s="5">
        <f t="shared" si="15"/>
        <v>12000</v>
      </c>
      <c r="Z47" s="7">
        <v>6000</v>
      </c>
      <c r="AA47" s="7">
        <v>6000</v>
      </c>
      <c r="AB47" s="7">
        <v>100</v>
      </c>
      <c r="AC47" s="5">
        <f t="shared" si="16"/>
        <v>12150</v>
      </c>
      <c r="AD47" s="5">
        <f t="shared" si="17"/>
        <v>0</v>
      </c>
      <c r="AE47" s="7"/>
      <c r="AF47" s="7"/>
      <c r="AG47" s="5">
        <f t="shared" si="18"/>
        <v>12000</v>
      </c>
      <c r="AH47" s="7">
        <v>6000</v>
      </c>
      <c r="AI47" s="7">
        <v>6000</v>
      </c>
      <c r="AJ47" s="7">
        <v>150</v>
      </c>
      <c r="AK47" s="5" t="s">
        <v>154</v>
      </c>
      <c r="AL47" s="5" t="s">
        <v>45</v>
      </c>
      <c r="AM47" s="46"/>
      <c r="AN47" s="46"/>
      <c r="AO47" s="46"/>
      <c r="AP47" s="46"/>
      <c r="AQ47" s="46"/>
      <c r="AR47" s="46"/>
      <c r="AS47" s="46"/>
      <c r="AT47" s="46"/>
    </row>
    <row r="48" spans="1:46" s="10" customFormat="1" ht="157.5">
      <c r="A48" s="4" t="s">
        <v>218</v>
      </c>
      <c r="B48" s="7" t="s">
        <v>272</v>
      </c>
      <c r="C48" s="28" t="s">
        <v>146</v>
      </c>
      <c r="D48" s="7" t="s">
        <v>12</v>
      </c>
      <c r="E48" s="5">
        <f t="shared" si="2"/>
        <v>36770.722999999998</v>
      </c>
      <c r="F48" s="5">
        <f t="shared" si="3"/>
        <v>32941.150999999998</v>
      </c>
      <c r="G48" s="5">
        <f t="shared" si="4"/>
        <v>25941.150999999998</v>
      </c>
      <c r="H48" s="5">
        <f t="shared" si="5"/>
        <v>7000</v>
      </c>
      <c r="I48" s="5">
        <f t="shared" si="6"/>
        <v>3829.5719999999997</v>
      </c>
      <c r="J48" s="5">
        <f t="shared" si="7"/>
        <v>0</v>
      </c>
      <c r="K48" s="5">
        <f t="shared" si="8"/>
        <v>3829.5719999999997</v>
      </c>
      <c r="L48" s="5">
        <f t="shared" si="9"/>
        <v>0</v>
      </c>
      <c r="M48" s="5">
        <f t="shared" si="10"/>
        <v>14225.723</v>
      </c>
      <c r="N48" s="5">
        <f t="shared" si="11"/>
        <v>12745.151</v>
      </c>
      <c r="O48" s="5">
        <v>9745.1509999999998</v>
      </c>
      <c r="P48" s="5">
        <v>3000</v>
      </c>
      <c r="Q48" s="5">
        <f t="shared" si="12"/>
        <v>1480.5719999999999</v>
      </c>
      <c r="R48" s="5"/>
      <c r="S48" s="5">
        <v>1480.5719999999999</v>
      </c>
      <c r="T48" s="5"/>
      <c r="U48" s="5">
        <f t="shared" si="13"/>
        <v>11437</v>
      </c>
      <c r="V48" s="5">
        <f t="shared" si="14"/>
        <v>10189.6</v>
      </c>
      <c r="W48" s="5">
        <v>8189.6</v>
      </c>
      <c r="X48" s="5">
        <v>2000</v>
      </c>
      <c r="Y48" s="5">
        <f t="shared" si="15"/>
        <v>1247.4000000000001</v>
      </c>
      <c r="Z48" s="5"/>
      <c r="AA48" s="5">
        <v>1247.4000000000001</v>
      </c>
      <c r="AB48" s="5"/>
      <c r="AC48" s="5">
        <f t="shared" si="16"/>
        <v>11108</v>
      </c>
      <c r="AD48" s="5">
        <f t="shared" si="17"/>
        <v>10006.4</v>
      </c>
      <c r="AE48" s="5">
        <v>8006.4</v>
      </c>
      <c r="AF48" s="5">
        <v>2000</v>
      </c>
      <c r="AG48" s="5">
        <f t="shared" si="18"/>
        <v>1101.5999999999999</v>
      </c>
      <c r="AH48" s="5"/>
      <c r="AI48" s="5">
        <v>1101.5999999999999</v>
      </c>
      <c r="AJ48" s="5"/>
      <c r="AK48" s="5" t="s">
        <v>147</v>
      </c>
      <c r="AL48" s="5" t="s">
        <v>148</v>
      </c>
      <c r="AM48" s="46"/>
      <c r="AN48" s="46"/>
      <c r="AO48" s="46"/>
      <c r="AP48" s="46"/>
      <c r="AQ48" s="46"/>
      <c r="AR48" s="46"/>
      <c r="AS48" s="46"/>
      <c r="AT48" s="46"/>
    </row>
    <row r="49" spans="1:46" s="10" customFormat="1" ht="141.75">
      <c r="A49" s="4" t="s">
        <v>219</v>
      </c>
      <c r="B49" s="7" t="s">
        <v>273</v>
      </c>
      <c r="C49" s="28" t="s">
        <v>47</v>
      </c>
      <c r="D49" s="12" t="s">
        <v>43</v>
      </c>
      <c r="E49" s="5">
        <f t="shared" si="2"/>
        <v>6000</v>
      </c>
      <c r="F49" s="5">
        <f t="shared" si="3"/>
        <v>3000</v>
      </c>
      <c r="G49" s="5">
        <f t="shared" si="4"/>
        <v>0</v>
      </c>
      <c r="H49" s="5">
        <f t="shared" si="5"/>
        <v>3000</v>
      </c>
      <c r="I49" s="5">
        <f t="shared" si="6"/>
        <v>3000</v>
      </c>
      <c r="J49" s="5">
        <f t="shared" si="7"/>
        <v>0</v>
      </c>
      <c r="K49" s="5">
        <f t="shared" si="8"/>
        <v>3000</v>
      </c>
      <c r="L49" s="5">
        <f t="shared" si="9"/>
        <v>0</v>
      </c>
      <c r="M49" s="5">
        <f t="shared" si="10"/>
        <v>2000</v>
      </c>
      <c r="N49" s="5">
        <f t="shared" si="11"/>
        <v>1000</v>
      </c>
      <c r="O49" s="7"/>
      <c r="P49" s="7">
        <v>1000</v>
      </c>
      <c r="Q49" s="5">
        <f t="shared" si="12"/>
        <v>1000</v>
      </c>
      <c r="R49" s="7"/>
      <c r="S49" s="7">
        <v>1000</v>
      </c>
      <c r="T49" s="7"/>
      <c r="U49" s="5">
        <f t="shared" si="13"/>
        <v>2000</v>
      </c>
      <c r="V49" s="5">
        <f t="shared" si="14"/>
        <v>1000</v>
      </c>
      <c r="W49" s="7"/>
      <c r="X49" s="7">
        <v>1000</v>
      </c>
      <c r="Y49" s="5">
        <f t="shared" si="15"/>
        <v>1000</v>
      </c>
      <c r="Z49" s="7"/>
      <c r="AA49" s="7">
        <v>1000</v>
      </c>
      <c r="AB49" s="7"/>
      <c r="AC49" s="5">
        <f t="shared" si="16"/>
        <v>2000</v>
      </c>
      <c r="AD49" s="5">
        <f t="shared" si="17"/>
        <v>1000</v>
      </c>
      <c r="AE49" s="7"/>
      <c r="AF49" s="7">
        <v>1000</v>
      </c>
      <c r="AG49" s="5">
        <f t="shared" si="18"/>
        <v>1000</v>
      </c>
      <c r="AH49" s="7"/>
      <c r="AI49" s="7">
        <v>1000</v>
      </c>
      <c r="AJ49" s="7"/>
      <c r="AK49" s="5" t="s">
        <v>44</v>
      </c>
      <c r="AL49" s="5" t="s">
        <v>45</v>
      </c>
      <c r="AM49" s="46"/>
      <c r="AN49" s="46"/>
      <c r="AO49" s="46"/>
      <c r="AP49" s="46"/>
      <c r="AQ49" s="46"/>
      <c r="AR49" s="46"/>
      <c r="AS49" s="46"/>
      <c r="AT49" s="46"/>
    </row>
    <row r="50" spans="1:46" s="10" customFormat="1" ht="141.75">
      <c r="A50" s="4" t="s">
        <v>220</v>
      </c>
      <c r="B50" s="7" t="s">
        <v>274</v>
      </c>
      <c r="C50" s="28" t="s">
        <v>11</v>
      </c>
      <c r="D50" s="7" t="s">
        <v>12</v>
      </c>
      <c r="E50" s="5">
        <f t="shared" si="2"/>
        <v>2506.21</v>
      </c>
      <c r="F50" s="5">
        <f t="shared" si="3"/>
        <v>0</v>
      </c>
      <c r="G50" s="5">
        <f t="shared" si="4"/>
        <v>0</v>
      </c>
      <c r="H50" s="5">
        <f t="shared" si="5"/>
        <v>0</v>
      </c>
      <c r="I50" s="5">
        <f t="shared" si="6"/>
        <v>0</v>
      </c>
      <c r="J50" s="5">
        <f t="shared" si="7"/>
        <v>0</v>
      </c>
      <c r="K50" s="5">
        <f t="shared" si="8"/>
        <v>0</v>
      </c>
      <c r="L50" s="5">
        <f t="shared" si="9"/>
        <v>2506.21</v>
      </c>
      <c r="M50" s="5">
        <f t="shared" si="10"/>
        <v>65.98</v>
      </c>
      <c r="N50" s="5">
        <f t="shared" si="11"/>
        <v>0</v>
      </c>
      <c r="O50" s="5"/>
      <c r="P50" s="5"/>
      <c r="Q50" s="5">
        <f t="shared" si="12"/>
        <v>0</v>
      </c>
      <c r="R50" s="5"/>
      <c r="S50" s="5"/>
      <c r="T50" s="5">
        <v>65.98</v>
      </c>
      <c r="U50" s="5">
        <f t="shared" si="13"/>
        <v>2440.23</v>
      </c>
      <c r="V50" s="5">
        <f t="shared" si="14"/>
        <v>0</v>
      </c>
      <c r="W50" s="5"/>
      <c r="X50" s="5"/>
      <c r="Y50" s="5">
        <f t="shared" si="15"/>
        <v>0</v>
      </c>
      <c r="Z50" s="5"/>
      <c r="AA50" s="5"/>
      <c r="AB50" s="5">
        <v>2440.23</v>
      </c>
      <c r="AC50" s="5">
        <f t="shared" si="16"/>
        <v>0</v>
      </c>
      <c r="AD50" s="5">
        <f t="shared" si="17"/>
        <v>0</v>
      </c>
      <c r="AE50" s="5"/>
      <c r="AF50" s="5"/>
      <c r="AG50" s="5">
        <f t="shared" si="18"/>
        <v>0</v>
      </c>
      <c r="AH50" s="5"/>
      <c r="AI50" s="5"/>
      <c r="AJ50" s="5"/>
      <c r="AK50" s="5" t="s">
        <v>23</v>
      </c>
      <c r="AL50" s="5" t="s">
        <v>14</v>
      </c>
      <c r="AM50" s="46"/>
      <c r="AN50" s="46"/>
      <c r="AO50" s="46"/>
      <c r="AP50" s="46"/>
      <c r="AQ50" s="46"/>
      <c r="AR50" s="46"/>
      <c r="AS50" s="46"/>
      <c r="AT50" s="46"/>
    </row>
    <row r="51" spans="1:46" s="10" customFormat="1" ht="141.75">
      <c r="A51" s="4" t="s">
        <v>221</v>
      </c>
      <c r="B51" s="7" t="s">
        <v>274</v>
      </c>
      <c r="C51" s="27" t="s">
        <v>121</v>
      </c>
      <c r="D51" s="7" t="s">
        <v>12</v>
      </c>
      <c r="E51" s="5">
        <f t="shared" si="2"/>
        <v>88159.1</v>
      </c>
      <c r="F51" s="5">
        <f t="shared" si="3"/>
        <v>79342.100000000006</v>
      </c>
      <c r="G51" s="5">
        <f t="shared" si="4"/>
        <v>79342.100000000006</v>
      </c>
      <c r="H51" s="5">
        <f t="shared" si="5"/>
        <v>0</v>
      </c>
      <c r="I51" s="5">
        <f t="shared" si="6"/>
        <v>8817</v>
      </c>
      <c r="J51" s="5">
        <f t="shared" si="7"/>
        <v>8817</v>
      </c>
      <c r="K51" s="5">
        <f t="shared" si="8"/>
        <v>0</v>
      </c>
      <c r="L51" s="5">
        <f t="shared" si="9"/>
        <v>0</v>
      </c>
      <c r="M51" s="5">
        <f t="shared" si="10"/>
        <v>29143</v>
      </c>
      <c r="N51" s="5">
        <f t="shared" si="11"/>
        <v>26227.7</v>
      </c>
      <c r="O51" s="5">
        <v>26227.7</v>
      </c>
      <c r="P51" s="5"/>
      <c r="Q51" s="5">
        <f t="shared" si="12"/>
        <v>2915.3</v>
      </c>
      <c r="R51" s="5">
        <v>2915.3</v>
      </c>
      <c r="S51" s="5"/>
      <c r="T51" s="5">
        <v>0</v>
      </c>
      <c r="U51" s="5">
        <f t="shared" si="13"/>
        <v>32809.699999999997</v>
      </c>
      <c r="V51" s="5">
        <f t="shared" si="14"/>
        <v>29528.7</v>
      </c>
      <c r="W51" s="5">
        <v>29528.7</v>
      </c>
      <c r="X51" s="5"/>
      <c r="Y51" s="5">
        <f t="shared" si="15"/>
        <v>3281</v>
      </c>
      <c r="Z51" s="5">
        <v>3281</v>
      </c>
      <c r="AA51" s="5"/>
      <c r="AB51" s="5">
        <v>0</v>
      </c>
      <c r="AC51" s="5">
        <f t="shared" si="16"/>
        <v>26206.400000000001</v>
      </c>
      <c r="AD51" s="5">
        <f t="shared" si="17"/>
        <v>23585.7</v>
      </c>
      <c r="AE51" s="5">
        <v>23585.7</v>
      </c>
      <c r="AF51" s="5"/>
      <c r="AG51" s="5">
        <f t="shared" si="18"/>
        <v>2620.6999999999998</v>
      </c>
      <c r="AH51" s="5">
        <v>2620.6999999999998</v>
      </c>
      <c r="AI51" s="5"/>
      <c r="AJ51" s="5">
        <v>0</v>
      </c>
      <c r="AK51" s="5" t="s">
        <v>13</v>
      </c>
      <c r="AL51" s="5" t="s">
        <v>122</v>
      </c>
      <c r="AM51" s="46"/>
      <c r="AN51" s="46"/>
      <c r="AO51" s="46"/>
      <c r="AP51" s="46"/>
      <c r="AQ51" s="46"/>
      <c r="AR51" s="46"/>
      <c r="AS51" s="46"/>
      <c r="AT51" s="46"/>
    </row>
    <row r="52" spans="1:46" ht="157.5">
      <c r="A52" s="4" t="s">
        <v>222</v>
      </c>
      <c r="B52" s="7" t="s">
        <v>274</v>
      </c>
      <c r="C52" s="28" t="s">
        <v>93</v>
      </c>
      <c r="D52" s="7" t="s">
        <v>12</v>
      </c>
      <c r="E52" s="5">
        <f t="shared" ref="E52:L52" si="24">M52+U52+AC52</f>
        <v>12126.113000000001</v>
      </c>
      <c r="F52" s="5">
        <f t="shared" si="24"/>
        <v>10913.502</v>
      </c>
      <c r="G52" s="5">
        <f t="shared" si="24"/>
        <v>10913.502</v>
      </c>
      <c r="H52" s="5">
        <f t="shared" si="24"/>
        <v>0</v>
      </c>
      <c r="I52" s="5">
        <f t="shared" si="24"/>
        <v>1212.6109999999999</v>
      </c>
      <c r="J52" s="5">
        <f t="shared" si="24"/>
        <v>1212.6109999999999</v>
      </c>
      <c r="K52" s="5">
        <f t="shared" si="24"/>
        <v>0</v>
      </c>
      <c r="L52" s="5">
        <f t="shared" si="24"/>
        <v>0</v>
      </c>
      <c r="M52" s="5">
        <f>N52+Q52+T52</f>
        <v>8218.02</v>
      </c>
      <c r="N52" s="5">
        <f>O52+P52</f>
        <v>7396.2179999999998</v>
      </c>
      <c r="O52" s="14">
        <v>7396.2179999999998</v>
      </c>
      <c r="P52" s="14"/>
      <c r="Q52" s="5">
        <f>R52+S52</f>
        <v>821.80200000000002</v>
      </c>
      <c r="R52" s="14">
        <v>821.80200000000002</v>
      </c>
      <c r="S52" s="14"/>
      <c r="T52" s="6"/>
      <c r="U52" s="5">
        <f>V52+Y52+AB52</f>
        <v>1954.047</v>
      </c>
      <c r="V52" s="5">
        <f>W52+X52</f>
        <v>1758.6420000000001</v>
      </c>
      <c r="W52" s="14">
        <v>1758.6420000000001</v>
      </c>
      <c r="X52" s="14"/>
      <c r="Y52" s="5">
        <f>Z52+AA52</f>
        <v>195.405</v>
      </c>
      <c r="Z52" s="6">
        <v>195.405</v>
      </c>
      <c r="AA52" s="6"/>
      <c r="AB52" s="6"/>
      <c r="AC52" s="5">
        <f>AD52+AG52+AJ52</f>
        <v>1954.046</v>
      </c>
      <c r="AD52" s="5">
        <f>AE52+AF52</f>
        <v>1758.6420000000001</v>
      </c>
      <c r="AE52" s="6">
        <v>1758.6420000000001</v>
      </c>
      <c r="AF52" s="6"/>
      <c r="AG52" s="5">
        <f>AH52+AI52</f>
        <v>195.404</v>
      </c>
      <c r="AH52" s="6">
        <v>195.404</v>
      </c>
      <c r="AI52" s="6"/>
      <c r="AJ52" s="6"/>
      <c r="AK52" s="8" t="s">
        <v>13</v>
      </c>
      <c r="AL52" s="5" t="s">
        <v>94</v>
      </c>
    </row>
    <row r="53" spans="1:46" s="10" customFormat="1" ht="157.5">
      <c r="A53" s="4" t="s">
        <v>223</v>
      </c>
      <c r="B53" s="7" t="s">
        <v>275</v>
      </c>
      <c r="C53" s="27" t="s">
        <v>25</v>
      </c>
      <c r="D53" s="7" t="s">
        <v>26</v>
      </c>
      <c r="E53" s="5">
        <f t="shared" si="2"/>
        <v>986.39999999999986</v>
      </c>
      <c r="F53" s="5">
        <f t="shared" si="3"/>
        <v>0</v>
      </c>
      <c r="G53" s="5">
        <f t="shared" si="4"/>
        <v>0</v>
      </c>
      <c r="H53" s="5">
        <f t="shared" si="5"/>
        <v>0</v>
      </c>
      <c r="I53" s="5">
        <f t="shared" si="6"/>
        <v>12.3</v>
      </c>
      <c r="J53" s="5">
        <f t="shared" si="7"/>
        <v>0</v>
      </c>
      <c r="K53" s="5">
        <f t="shared" si="8"/>
        <v>12.3</v>
      </c>
      <c r="L53" s="5">
        <f t="shared" si="9"/>
        <v>974.1</v>
      </c>
      <c r="M53" s="5">
        <f t="shared" si="10"/>
        <v>303</v>
      </c>
      <c r="N53" s="5">
        <f t="shared" si="11"/>
        <v>0</v>
      </c>
      <c r="O53" s="7"/>
      <c r="P53" s="7"/>
      <c r="Q53" s="5">
        <f t="shared" si="12"/>
        <v>0</v>
      </c>
      <c r="R53" s="7"/>
      <c r="S53" s="7"/>
      <c r="T53" s="7">
        <v>303</v>
      </c>
      <c r="U53" s="5">
        <f t="shared" si="13"/>
        <v>328.09999999999997</v>
      </c>
      <c r="V53" s="5">
        <f t="shared" si="14"/>
        <v>0</v>
      </c>
      <c r="W53" s="7"/>
      <c r="X53" s="7"/>
      <c r="Y53" s="5">
        <f t="shared" si="15"/>
        <v>3.9</v>
      </c>
      <c r="Z53" s="7"/>
      <c r="AA53" s="7">
        <v>3.9</v>
      </c>
      <c r="AB53" s="7">
        <v>324.2</v>
      </c>
      <c r="AC53" s="5">
        <f t="shared" si="16"/>
        <v>355.29999999999995</v>
      </c>
      <c r="AD53" s="5">
        <f t="shared" si="17"/>
        <v>0</v>
      </c>
      <c r="AE53" s="7"/>
      <c r="AF53" s="7"/>
      <c r="AG53" s="5">
        <f t="shared" si="18"/>
        <v>8.4</v>
      </c>
      <c r="AH53" s="7"/>
      <c r="AI53" s="7">
        <v>8.4</v>
      </c>
      <c r="AJ53" s="7">
        <v>346.9</v>
      </c>
      <c r="AK53" s="5" t="s">
        <v>27</v>
      </c>
      <c r="AL53" s="5" t="s">
        <v>24</v>
      </c>
      <c r="AM53" s="46"/>
      <c r="AN53" s="46"/>
      <c r="AO53" s="46"/>
      <c r="AP53" s="46"/>
      <c r="AQ53" s="46"/>
      <c r="AR53" s="46"/>
      <c r="AS53" s="46"/>
      <c r="AT53" s="46"/>
    </row>
    <row r="54" spans="1:46" s="10" customFormat="1" ht="190.5" customHeight="1">
      <c r="A54" s="4" t="s">
        <v>224</v>
      </c>
      <c r="B54" s="7" t="s">
        <v>275</v>
      </c>
      <c r="C54" s="27" t="s">
        <v>28</v>
      </c>
      <c r="D54" s="7" t="s">
        <v>29</v>
      </c>
      <c r="E54" s="5">
        <f t="shared" si="2"/>
        <v>664.6</v>
      </c>
      <c r="F54" s="5">
        <f t="shared" si="3"/>
        <v>0</v>
      </c>
      <c r="G54" s="5">
        <f t="shared" si="4"/>
        <v>0</v>
      </c>
      <c r="H54" s="5">
        <f t="shared" si="5"/>
        <v>0</v>
      </c>
      <c r="I54" s="5">
        <f t="shared" si="6"/>
        <v>115.80000000000001</v>
      </c>
      <c r="J54" s="5">
        <f t="shared" si="7"/>
        <v>0</v>
      </c>
      <c r="K54" s="5">
        <f t="shared" si="8"/>
        <v>115.80000000000001</v>
      </c>
      <c r="L54" s="5">
        <f t="shared" si="9"/>
        <v>548.79999999999995</v>
      </c>
      <c r="M54" s="5">
        <f t="shared" si="10"/>
        <v>587.4</v>
      </c>
      <c r="N54" s="5">
        <f t="shared" si="11"/>
        <v>0</v>
      </c>
      <c r="O54" s="7"/>
      <c r="P54" s="7"/>
      <c r="Q54" s="5">
        <f t="shared" si="12"/>
        <v>38.6</v>
      </c>
      <c r="R54" s="7"/>
      <c r="S54" s="7">
        <v>38.6</v>
      </c>
      <c r="T54" s="7">
        <v>548.79999999999995</v>
      </c>
      <c r="U54" s="5">
        <f t="shared" si="13"/>
        <v>38.6</v>
      </c>
      <c r="V54" s="5">
        <f t="shared" si="14"/>
        <v>0</v>
      </c>
      <c r="W54" s="7"/>
      <c r="X54" s="7"/>
      <c r="Y54" s="5">
        <f t="shared" si="15"/>
        <v>38.6</v>
      </c>
      <c r="Z54" s="7"/>
      <c r="AA54" s="7">
        <v>38.6</v>
      </c>
      <c r="AB54" s="7"/>
      <c r="AC54" s="5">
        <f t="shared" si="16"/>
        <v>38.6</v>
      </c>
      <c r="AD54" s="5">
        <f t="shared" si="17"/>
        <v>0</v>
      </c>
      <c r="AE54" s="7"/>
      <c r="AF54" s="7"/>
      <c r="AG54" s="5">
        <f t="shared" si="18"/>
        <v>38.6</v>
      </c>
      <c r="AH54" s="7"/>
      <c r="AI54" s="7">
        <v>38.6</v>
      </c>
      <c r="AJ54" s="7"/>
      <c r="AK54" s="5" t="s">
        <v>157</v>
      </c>
      <c r="AL54" s="5" t="s">
        <v>24</v>
      </c>
      <c r="AM54" s="46"/>
      <c r="AN54" s="46"/>
      <c r="AO54" s="46"/>
      <c r="AP54" s="46"/>
      <c r="AQ54" s="46"/>
      <c r="AR54" s="46"/>
      <c r="AS54" s="46"/>
      <c r="AT54" s="46"/>
    </row>
    <row r="55" spans="1:46" s="10" customFormat="1" ht="207.75" customHeight="1">
      <c r="A55" s="4" t="s">
        <v>225</v>
      </c>
      <c r="B55" s="7" t="s">
        <v>275</v>
      </c>
      <c r="C55" s="27" t="s">
        <v>145</v>
      </c>
      <c r="D55" s="7" t="s">
        <v>40</v>
      </c>
      <c r="E55" s="5">
        <f t="shared" si="2"/>
        <v>26250</v>
      </c>
      <c r="F55" s="5">
        <f t="shared" si="3"/>
        <v>23625</v>
      </c>
      <c r="G55" s="5">
        <f t="shared" si="4"/>
        <v>23625</v>
      </c>
      <c r="H55" s="5">
        <f t="shared" si="5"/>
        <v>0</v>
      </c>
      <c r="I55" s="5">
        <f t="shared" si="6"/>
        <v>0</v>
      </c>
      <c r="J55" s="5">
        <f t="shared" si="7"/>
        <v>0</v>
      </c>
      <c r="K55" s="5">
        <f t="shared" si="8"/>
        <v>0</v>
      </c>
      <c r="L55" s="5">
        <f t="shared" si="9"/>
        <v>2625</v>
      </c>
      <c r="M55" s="5">
        <f t="shared" si="10"/>
        <v>26250</v>
      </c>
      <c r="N55" s="5">
        <f t="shared" si="11"/>
        <v>23625</v>
      </c>
      <c r="O55" s="5">
        <v>23625</v>
      </c>
      <c r="P55" s="5"/>
      <c r="Q55" s="5">
        <f t="shared" si="12"/>
        <v>0</v>
      </c>
      <c r="R55" s="7"/>
      <c r="S55" s="7"/>
      <c r="T55" s="7">
        <v>2625</v>
      </c>
      <c r="U55" s="5">
        <f t="shared" si="13"/>
        <v>0</v>
      </c>
      <c r="V55" s="5">
        <f t="shared" si="14"/>
        <v>0</v>
      </c>
      <c r="W55" s="7"/>
      <c r="X55" s="7"/>
      <c r="Y55" s="5">
        <f t="shared" si="15"/>
        <v>0</v>
      </c>
      <c r="Z55" s="7"/>
      <c r="AA55" s="7"/>
      <c r="AB55" s="7"/>
      <c r="AC55" s="5">
        <f t="shared" si="16"/>
        <v>0</v>
      </c>
      <c r="AD55" s="5">
        <f t="shared" si="17"/>
        <v>0</v>
      </c>
      <c r="AE55" s="7"/>
      <c r="AF55" s="7"/>
      <c r="AG55" s="5">
        <f t="shared" si="18"/>
        <v>0</v>
      </c>
      <c r="AH55" s="7"/>
      <c r="AI55" s="7"/>
      <c r="AJ55" s="7"/>
      <c r="AK55" s="5" t="s">
        <v>10</v>
      </c>
      <c r="AL55" s="5" t="s">
        <v>41</v>
      </c>
      <c r="AM55" s="46"/>
      <c r="AN55" s="46"/>
      <c r="AO55" s="46"/>
      <c r="AP55" s="46"/>
      <c r="AQ55" s="46"/>
      <c r="AR55" s="46"/>
      <c r="AS55" s="46"/>
      <c r="AT55" s="46"/>
    </row>
    <row r="56" spans="1:46" s="10" customFormat="1" ht="157.5">
      <c r="A56" s="4" t="s">
        <v>226</v>
      </c>
      <c r="B56" s="7" t="s">
        <v>275</v>
      </c>
      <c r="C56" s="27" t="s">
        <v>140</v>
      </c>
      <c r="D56" s="7" t="s">
        <v>12</v>
      </c>
      <c r="E56" s="5">
        <f t="shared" si="2"/>
        <v>26000</v>
      </c>
      <c r="F56" s="5">
        <f t="shared" si="3"/>
        <v>22100</v>
      </c>
      <c r="G56" s="5">
        <f t="shared" si="4"/>
        <v>22100</v>
      </c>
      <c r="H56" s="5">
        <f t="shared" si="5"/>
        <v>0</v>
      </c>
      <c r="I56" s="5">
        <f t="shared" si="6"/>
        <v>3900</v>
      </c>
      <c r="J56" s="5">
        <f t="shared" si="7"/>
        <v>1300</v>
      </c>
      <c r="K56" s="5">
        <f t="shared" si="8"/>
        <v>2600</v>
      </c>
      <c r="L56" s="5">
        <f t="shared" si="9"/>
        <v>0</v>
      </c>
      <c r="M56" s="5">
        <f t="shared" si="10"/>
        <v>0</v>
      </c>
      <c r="N56" s="5">
        <f t="shared" si="11"/>
        <v>0</v>
      </c>
      <c r="O56" s="7"/>
      <c r="P56" s="7"/>
      <c r="Q56" s="5">
        <f t="shared" si="12"/>
        <v>0</v>
      </c>
      <c r="R56" s="7"/>
      <c r="S56" s="7"/>
      <c r="T56" s="7">
        <v>0</v>
      </c>
      <c r="U56" s="5">
        <f t="shared" si="13"/>
        <v>10000</v>
      </c>
      <c r="V56" s="5">
        <f t="shared" si="14"/>
        <v>8500</v>
      </c>
      <c r="W56" s="7">
        <v>8500</v>
      </c>
      <c r="X56" s="7"/>
      <c r="Y56" s="5">
        <f t="shared" si="15"/>
        <v>1500</v>
      </c>
      <c r="Z56" s="7">
        <v>500</v>
      </c>
      <c r="AA56" s="7">
        <v>1000</v>
      </c>
      <c r="AB56" s="7">
        <v>0</v>
      </c>
      <c r="AC56" s="5">
        <f t="shared" si="16"/>
        <v>16000</v>
      </c>
      <c r="AD56" s="5">
        <f t="shared" si="17"/>
        <v>13600</v>
      </c>
      <c r="AE56" s="7">
        <v>13600</v>
      </c>
      <c r="AF56" s="7"/>
      <c r="AG56" s="5">
        <f t="shared" si="18"/>
        <v>2400</v>
      </c>
      <c r="AH56" s="7">
        <v>800</v>
      </c>
      <c r="AI56" s="7">
        <v>1600</v>
      </c>
      <c r="AJ56" s="7">
        <v>0</v>
      </c>
      <c r="AK56" s="5" t="s">
        <v>141</v>
      </c>
      <c r="AL56" s="5" t="s">
        <v>90</v>
      </c>
      <c r="AM56" s="46"/>
      <c r="AN56" s="46"/>
      <c r="AO56" s="46"/>
      <c r="AP56" s="46"/>
      <c r="AQ56" s="46"/>
      <c r="AR56" s="46"/>
      <c r="AS56" s="46"/>
      <c r="AT56" s="46"/>
    </row>
    <row r="57" spans="1:46" s="10" customFormat="1" ht="409.5">
      <c r="A57" s="4" t="s">
        <v>227</v>
      </c>
      <c r="B57" s="7" t="s">
        <v>275</v>
      </c>
      <c r="C57" s="28" t="s">
        <v>149</v>
      </c>
      <c r="D57" s="7" t="s">
        <v>150</v>
      </c>
      <c r="E57" s="5">
        <f t="shared" si="2"/>
        <v>82649.691000000006</v>
      </c>
      <c r="F57" s="5">
        <f t="shared" si="3"/>
        <v>74466.631000000008</v>
      </c>
      <c r="G57" s="5">
        <f t="shared" si="4"/>
        <v>74466.631000000008</v>
      </c>
      <c r="H57" s="5">
        <f t="shared" si="5"/>
        <v>0</v>
      </c>
      <c r="I57" s="5">
        <f t="shared" si="6"/>
        <v>8138.06</v>
      </c>
      <c r="J57" s="5">
        <f t="shared" si="7"/>
        <v>0</v>
      </c>
      <c r="K57" s="5">
        <f t="shared" si="8"/>
        <v>8138.06</v>
      </c>
      <c r="L57" s="5">
        <f t="shared" si="9"/>
        <v>45</v>
      </c>
      <c r="M57" s="5">
        <f t="shared" si="10"/>
        <v>60725.297000000006</v>
      </c>
      <c r="N57" s="5">
        <f t="shared" si="11"/>
        <v>55004.677000000003</v>
      </c>
      <c r="O57" s="7">
        <v>55004.677000000003</v>
      </c>
      <c r="P57" s="7"/>
      <c r="Q57" s="5">
        <f t="shared" si="12"/>
        <v>5705.62</v>
      </c>
      <c r="R57" s="7"/>
      <c r="S57" s="7">
        <v>5705.62</v>
      </c>
      <c r="T57" s="7">
        <v>15</v>
      </c>
      <c r="U57" s="5">
        <f t="shared" si="13"/>
        <v>13712.197</v>
      </c>
      <c r="V57" s="5">
        <f t="shared" si="14"/>
        <v>12070.977000000001</v>
      </c>
      <c r="W57" s="7">
        <v>12070.977000000001</v>
      </c>
      <c r="X57" s="7"/>
      <c r="Y57" s="5">
        <f t="shared" si="15"/>
        <v>1611.22</v>
      </c>
      <c r="Z57" s="7"/>
      <c r="AA57" s="7">
        <v>1611.22</v>
      </c>
      <c r="AB57" s="7">
        <v>30</v>
      </c>
      <c r="AC57" s="5">
        <f t="shared" si="16"/>
        <v>8212.1970000000001</v>
      </c>
      <c r="AD57" s="5">
        <f t="shared" si="17"/>
        <v>7390.9769999999999</v>
      </c>
      <c r="AE57" s="7">
        <v>7390.9769999999999</v>
      </c>
      <c r="AF57" s="7"/>
      <c r="AG57" s="5">
        <f t="shared" si="18"/>
        <v>821.22</v>
      </c>
      <c r="AH57" s="7"/>
      <c r="AI57" s="7">
        <v>821.22</v>
      </c>
      <c r="AJ57" s="7"/>
      <c r="AK57" s="7" t="s">
        <v>151</v>
      </c>
      <c r="AL57" s="7" t="s">
        <v>152</v>
      </c>
      <c r="AM57" s="46"/>
      <c r="AN57" s="46"/>
      <c r="AO57" s="46"/>
      <c r="AP57" s="46"/>
      <c r="AQ57" s="46"/>
      <c r="AR57" s="46"/>
      <c r="AS57" s="46"/>
      <c r="AT57" s="46"/>
    </row>
    <row r="58" spans="1:46" s="10" customFormat="1" ht="157.5">
      <c r="A58" s="4" t="s">
        <v>228</v>
      </c>
      <c r="B58" s="7" t="s">
        <v>275</v>
      </c>
      <c r="C58" s="28" t="s">
        <v>156</v>
      </c>
      <c r="D58" s="7" t="s">
        <v>12</v>
      </c>
      <c r="E58" s="5">
        <f t="shared" si="2"/>
        <v>389180.96</v>
      </c>
      <c r="F58" s="5">
        <f t="shared" si="3"/>
        <v>327744.52</v>
      </c>
      <c r="G58" s="5">
        <f t="shared" si="4"/>
        <v>327744.52</v>
      </c>
      <c r="H58" s="5">
        <f t="shared" si="5"/>
        <v>0</v>
      </c>
      <c r="I58" s="5">
        <f t="shared" si="6"/>
        <v>61436.44</v>
      </c>
      <c r="J58" s="5">
        <f t="shared" si="7"/>
        <v>0</v>
      </c>
      <c r="K58" s="5">
        <f t="shared" si="8"/>
        <v>61436.44</v>
      </c>
      <c r="L58" s="5">
        <f t="shared" si="9"/>
        <v>0</v>
      </c>
      <c r="M58" s="5">
        <f t="shared" si="10"/>
        <v>125999.94</v>
      </c>
      <c r="N58" s="5">
        <f t="shared" si="11"/>
        <v>105587.2</v>
      </c>
      <c r="O58" s="7">
        <v>105587.2</v>
      </c>
      <c r="P58" s="7"/>
      <c r="Q58" s="5">
        <f t="shared" si="12"/>
        <v>20412.740000000002</v>
      </c>
      <c r="R58" s="7"/>
      <c r="S58" s="7">
        <v>20412.740000000002</v>
      </c>
      <c r="T58" s="7"/>
      <c r="U58" s="5">
        <f t="shared" si="13"/>
        <v>186874.25</v>
      </c>
      <c r="V58" s="5">
        <f t="shared" si="14"/>
        <v>156152.04999999999</v>
      </c>
      <c r="W58" s="7">
        <v>156152.04999999999</v>
      </c>
      <c r="X58" s="7"/>
      <c r="Y58" s="5">
        <f t="shared" si="15"/>
        <v>30722.2</v>
      </c>
      <c r="Z58" s="7"/>
      <c r="AA58" s="7">
        <v>30722.2</v>
      </c>
      <c r="AB58" s="7"/>
      <c r="AC58" s="5">
        <f t="shared" si="16"/>
        <v>76306.77</v>
      </c>
      <c r="AD58" s="5">
        <f t="shared" si="17"/>
        <v>66005.27</v>
      </c>
      <c r="AE58" s="7">
        <v>66005.27</v>
      </c>
      <c r="AF58" s="7"/>
      <c r="AG58" s="5">
        <f t="shared" si="18"/>
        <v>10301.5</v>
      </c>
      <c r="AH58" s="7"/>
      <c r="AI58" s="7">
        <v>10301.5</v>
      </c>
      <c r="AJ58" s="7"/>
      <c r="AK58" s="7" t="s">
        <v>10</v>
      </c>
      <c r="AL58" s="7" t="s">
        <v>122</v>
      </c>
      <c r="AM58" s="46"/>
      <c r="AN58" s="46"/>
      <c r="AO58" s="46"/>
      <c r="AP58" s="46"/>
      <c r="AQ58" s="46"/>
      <c r="AR58" s="46"/>
      <c r="AS58" s="46"/>
      <c r="AT58" s="46"/>
    </row>
    <row r="59" spans="1:46" s="10" customFormat="1" ht="204.75" customHeight="1">
      <c r="A59" s="4" t="s">
        <v>229</v>
      </c>
      <c r="B59" s="7" t="s">
        <v>275</v>
      </c>
      <c r="C59" s="28" t="s">
        <v>158</v>
      </c>
      <c r="D59" s="7" t="s">
        <v>159</v>
      </c>
      <c r="E59" s="5">
        <f t="shared" si="2"/>
        <v>310219.2</v>
      </c>
      <c r="F59" s="5">
        <f t="shared" si="3"/>
        <v>278655.39999999997</v>
      </c>
      <c r="G59" s="5">
        <f t="shared" si="4"/>
        <v>278655.39999999997</v>
      </c>
      <c r="H59" s="5">
        <f t="shared" si="5"/>
        <v>0</v>
      </c>
      <c r="I59" s="5">
        <f t="shared" si="6"/>
        <v>31563.800000000003</v>
      </c>
      <c r="J59" s="5">
        <f t="shared" si="7"/>
        <v>0</v>
      </c>
      <c r="K59" s="5">
        <f t="shared" si="8"/>
        <v>31563.800000000003</v>
      </c>
      <c r="L59" s="5">
        <f t="shared" si="9"/>
        <v>0</v>
      </c>
      <c r="M59" s="5">
        <f t="shared" si="10"/>
        <v>138962.4</v>
      </c>
      <c r="N59" s="5">
        <f t="shared" si="11"/>
        <v>125015.2</v>
      </c>
      <c r="O59" s="7">
        <v>125015.2</v>
      </c>
      <c r="P59" s="7"/>
      <c r="Q59" s="5">
        <f t="shared" si="12"/>
        <v>13947.2</v>
      </c>
      <c r="R59" s="7"/>
      <c r="S59" s="7">
        <v>13947.2</v>
      </c>
      <c r="T59" s="7"/>
      <c r="U59" s="5">
        <f t="shared" si="13"/>
        <v>116038.09999999999</v>
      </c>
      <c r="V59" s="5">
        <f t="shared" si="14"/>
        <v>103943.4</v>
      </c>
      <c r="W59" s="7">
        <v>103943.4</v>
      </c>
      <c r="X59" s="7"/>
      <c r="Y59" s="5">
        <f t="shared" si="15"/>
        <v>12094.7</v>
      </c>
      <c r="Z59" s="7"/>
      <c r="AA59" s="7">
        <v>12094.7</v>
      </c>
      <c r="AB59" s="7"/>
      <c r="AC59" s="5">
        <f t="shared" si="16"/>
        <v>55218.700000000004</v>
      </c>
      <c r="AD59" s="5">
        <f t="shared" si="17"/>
        <v>49696.800000000003</v>
      </c>
      <c r="AE59" s="7">
        <v>49696.800000000003</v>
      </c>
      <c r="AF59" s="7"/>
      <c r="AG59" s="5">
        <f t="shared" si="18"/>
        <v>5521.9</v>
      </c>
      <c r="AH59" s="7"/>
      <c r="AI59" s="7">
        <v>5521.9</v>
      </c>
      <c r="AJ59" s="7"/>
      <c r="AK59" s="7" t="s">
        <v>10</v>
      </c>
      <c r="AL59" s="7" t="s">
        <v>161</v>
      </c>
      <c r="AM59" s="46"/>
      <c r="AN59" s="46"/>
      <c r="AO59" s="46"/>
      <c r="AP59" s="46"/>
      <c r="AQ59" s="46"/>
      <c r="AR59" s="46"/>
      <c r="AS59" s="46"/>
      <c r="AT59" s="46"/>
    </row>
    <row r="60" spans="1:46" s="10" customFormat="1" ht="157.5">
      <c r="A60" s="4" t="s">
        <v>230</v>
      </c>
      <c r="B60" s="7" t="s">
        <v>275</v>
      </c>
      <c r="C60" s="28" t="s">
        <v>160</v>
      </c>
      <c r="D60" s="7" t="s">
        <v>12</v>
      </c>
      <c r="E60" s="5">
        <f t="shared" si="2"/>
        <v>119508.67799999999</v>
      </c>
      <c r="F60" s="5">
        <f t="shared" si="3"/>
        <v>107558.709</v>
      </c>
      <c r="G60" s="5">
        <f t="shared" si="4"/>
        <v>107558.709</v>
      </c>
      <c r="H60" s="5">
        <f t="shared" si="5"/>
        <v>0</v>
      </c>
      <c r="I60" s="5">
        <f t="shared" si="6"/>
        <v>11949.968999999999</v>
      </c>
      <c r="J60" s="5">
        <f t="shared" si="7"/>
        <v>0</v>
      </c>
      <c r="K60" s="5">
        <f t="shared" si="8"/>
        <v>11949.968999999999</v>
      </c>
      <c r="L60" s="5">
        <f t="shared" si="9"/>
        <v>0</v>
      </c>
      <c r="M60" s="5">
        <f t="shared" si="10"/>
        <v>39836.225999999995</v>
      </c>
      <c r="N60" s="5">
        <f t="shared" si="11"/>
        <v>35852.902999999998</v>
      </c>
      <c r="O60" s="7">
        <v>35852.902999999998</v>
      </c>
      <c r="P60" s="7"/>
      <c r="Q60" s="5">
        <f t="shared" si="12"/>
        <v>3983.3229999999999</v>
      </c>
      <c r="R60" s="7"/>
      <c r="S60" s="7">
        <v>3983.3229999999999</v>
      </c>
      <c r="T60" s="7"/>
      <c r="U60" s="5">
        <f t="shared" si="13"/>
        <v>39836.225999999995</v>
      </c>
      <c r="V60" s="5">
        <f t="shared" si="14"/>
        <v>35852.902999999998</v>
      </c>
      <c r="W60" s="7">
        <v>35852.902999999998</v>
      </c>
      <c r="X60" s="7"/>
      <c r="Y60" s="5">
        <f t="shared" si="15"/>
        <v>3983.3229999999999</v>
      </c>
      <c r="Z60" s="7"/>
      <c r="AA60" s="7">
        <v>3983.3229999999999</v>
      </c>
      <c r="AB60" s="7"/>
      <c r="AC60" s="5">
        <f t="shared" si="16"/>
        <v>39836.225999999995</v>
      </c>
      <c r="AD60" s="5">
        <f t="shared" si="17"/>
        <v>35852.902999999998</v>
      </c>
      <c r="AE60" s="7">
        <v>35852.902999999998</v>
      </c>
      <c r="AF60" s="7"/>
      <c r="AG60" s="5">
        <f t="shared" si="18"/>
        <v>3983.3229999999999</v>
      </c>
      <c r="AH60" s="7"/>
      <c r="AI60" s="7">
        <v>3983.3229999999999</v>
      </c>
      <c r="AJ60" s="7"/>
      <c r="AK60" s="7" t="s">
        <v>10</v>
      </c>
      <c r="AL60" s="7" t="s">
        <v>94</v>
      </c>
      <c r="AM60" s="46"/>
      <c r="AN60" s="46"/>
      <c r="AO60" s="46"/>
      <c r="AP60" s="46"/>
      <c r="AQ60" s="46"/>
      <c r="AR60" s="46"/>
      <c r="AS60" s="46"/>
      <c r="AT60" s="46"/>
    </row>
    <row r="61" spans="1:46" s="10" customFormat="1" ht="157.5">
      <c r="A61" s="4" t="s">
        <v>231</v>
      </c>
      <c r="B61" s="7" t="s">
        <v>275</v>
      </c>
      <c r="C61" s="28" t="s">
        <v>162</v>
      </c>
      <c r="D61" s="7" t="s">
        <v>87</v>
      </c>
      <c r="E61" s="5">
        <f t="shared" si="2"/>
        <v>11912.103000000001</v>
      </c>
      <c r="F61" s="5">
        <f t="shared" si="3"/>
        <v>10415.922</v>
      </c>
      <c r="G61" s="5">
        <f t="shared" si="4"/>
        <v>10415.922</v>
      </c>
      <c r="H61" s="5">
        <f t="shared" si="5"/>
        <v>0</v>
      </c>
      <c r="I61" s="5">
        <f t="shared" si="6"/>
        <v>1496.181</v>
      </c>
      <c r="J61" s="5">
        <f t="shared" si="7"/>
        <v>0</v>
      </c>
      <c r="K61" s="5">
        <f t="shared" si="8"/>
        <v>1496.181</v>
      </c>
      <c r="L61" s="5">
        <f t="shared" si="9"/>
        <v>0</v>
      </c>
      <c r="M61" s="5">
        <f t="shared" si="10"/>
        <v>11912.103000000001</v>
      </c>
      <c r="N61" s="5">
        <f t="shared" si="11"/>
        <v>10415.922</v>
      </c>
      <c r="O61" s="7">
        <v>10415.922</v>
      </c>
      <c r="P61" s="7"/>
      <c r="Q61" s="5">
        <f t="shared" si="12"/>
        <v>1496.181</v>
      </c>
      <c r="R61" s="7"/>
      <c r="S61" s="7">
        <v>1496.181</v>
      </c>
      <c r="T61" s="7"/>
      <c r="U61" s="5">
        <f t="shared" si="13"/>
        <v>0</v>
      </c>
      <c r="V61" s="5">
        <f t="shared" si="14"/>
        <v>0</v>
      </c>
      <c r="W61" s="7"/>
      <c r="X61" s="7"/>
      <c r="Y61" s="5">
        <f t="shared" si="15"/>
        <v>0</v>
      </c>
      <c r="Z61" s="7"/>
      <c r="AA61" s="7"/>
      <c r="AB61" s="7"/>
      <c r="AC61" s="5">
        <f t="shared" si="16"/>
        <v>0</v>
      </c>
      <c r="AD61" s="5">
        <f t="shared" si="17"/>
        <v>0</v>
      </c>
      <c r="AE61" s="7"/>
      <c r="AF61" s="7"/>
      <c r="AG61" s="5">
        <f t="shared" si="18"/>
        <v>0</v>
      </c>
      <c r="AH61" s="7"/>
      <c r="AI61" s="7"/>
      <c r="AJ61" s="7"/>
      <c r="AK61" s="7" t="s">
        <v>10</v>
      </c>
      <c r="AL61" s="7" t="s">
        <v>86</v>
      </c>
      <c r="AM61" s="46"/>
      <c r="AN61" s="46"/>
      <c r="AO61" s="46"/>
      <c r="AP61" s="46"/>
      <c r="AQ61" s="46"/>
      <c r="AR61" s="46"/>
      <c r="AS61" s="46"/>
      <c r="AT61" s="46"/>
    </row>
    <row r="62" spans="1:46" s="10" customFormat="1" ht="157.5">
      <c r="A62" s="4" t="s">
        <v>232</v>
      </c>
      <c r="B62" s="7" t="s">
        <v>275</v>
      </c>
      <c r="C62" s="28" t="s">
        <v>163</v>
      </c>
      <c r="D62" s="7" t="s">
        <v>12</v>
      </c>
      <c r="E62" s="5">
        <f t="shared" si="2"/>
        <v>31950</v>
      </c>
      <c r="F62" s="5">
        <f t="shared" si="3"/>
        <v>0</v>
      </c>
      <c r="G62" s="5">
        <f t="shared" si="4"/>
        <v>0</v>
      </c>
      <c r="H62" s="5">
        <f t="shared" si="5"/>
        <v>0</v>
      </c>
      <c r="I62" s="5">
        <f t="shared" si="6"/>
        <v>31950</v>
      </c>
      <c r="J62" s="5">
        <f t="shared" si="7"/>
        <v>31950</v>
      </c>
      <c r="K62" s="5">
        <f t="shared" si="8"/>
        <v>0</v>
      </c>
      <c r="L62" s="5">
        <f t="shared" si="9"/>
        <v>0</v>
      </c>
      <c r="M62" s="5">
        <f t="shared" si="10"/>
        <v>10650</v>
      </c>
      <c r="N62" s="5">
        <f t="shared" si="11"/>
        <v>0</v>
      </c>
      <c r="O62" s="7"/>
      <c r="P62" s="7"/>
      <c r="Q62" s="5">
        <f t="shared" si="12"/>
        <v>10650</v>
      </c>
      <c r="R62" s="7">
        <v>10650</v>
      </c>
      <c r="S62" s="7"/>
      <c r="T62" s="7"/>
      <c r="U62" s="5">
        <f t="shared" si="13"/>
        <v>10650</v>
      </c>
      <c r="V62" s="5">
        <f t="shared" si="14"/>
        <v>0</v>
      </c>
      <c r="W62" s="7"/>
      <c r="X62" s="7"/>
      <c r="Y62" s="5">
        <f t="shared" si="15"/>
        <v>10650</v>
      </c>
      <c r="Z62" s="7">
        <v>10650</v>
      </c>
      <c r="AA62" s="7"/>
      <c r="AB62" s="7"/>
      <c r="AC62" s="5">
        <f t="shared" si="16"/>
        <v>10650</v>
      </c>
      <c r="AD62" s="5">
        <f t="shared" si="17"/>
        <v>0</v>
      </c>
      <c r="AE62" s="7"/>
      <c r="AF62" s="7"/>
      <c r="AG62" s="5">
        <f t="shared" si="18"/>
        <v>10650</v>
      </c>
      <c r="AH62" s="7">
        <v>10650</v>
      </c>
      <c r="AI62" s="7"/>
      <c r="AJ62" s="7"/>
      <c r="AK62" s="7"/>
      <c r="AL62" s="7"/>
      <c r="AM62" s="46"/>
      <c r="AN62" s="46"/>
      <c r="AO62" s="46"/>
      <c r="AP62" s="46"/>
      <c r="AQ62" s="46"/>
      <c r="AR62" s="46"/>
      <c r="AS62" s="46"/>
      <c r="AT62" s="46"/>
    </row>
    <row r="63" spans="1:46" ht="157.5">
      <c r="A63" s="4" t="s">
        <v>233</v>
      </c>
      <c r="B63" s="7" t="s">
        <v>275</v>
      </c>
      <c r="C63" s="28" t="s">
        <v>186</v>
      </c>
      <c r="D63" s="7" t="s">
        <v>187</v>
      </c>
      <c r="E63" s="5">
        <f t="shared" ref="E63:L63" si="25">M63+U63+AC63</f>
        <v>72500</v>
      </c>
      <c r="F63" s="5">
        <f t="shared" si="25"/>
        <v>65250</v>
      </c>
      <c r="G63" s="5">
        <f t="shared" si="25"/>
        <v>65250</v>
      </c>
      <c r="H63" s="5">
        <f t="shared" si="25"/>
        <v>0</v>
      </c>
      <c r="I63" s="5">
        <f t="shared" si="25"/>
        <v>7250</v>
      </c>
      <c r="J63" s="5">
        <f t="shared" si="25"/>
        <v>0</v>
      </c>
      <c r="K63" s="5">
        <f t="shared" si="25"/>
        <v>7250</v>
      </c>
      <c r="L63" s="5">
        <f t="shared" si="25"/>
        <v>0</v>
      </c>
      <c r="M63" s="5">
        <f>N63+Q63+T63</f>
        <v>27200</v>
      </c>
      <c r="N63" s="5">
        <f>O63+P63</f>
        <v>24480</v>
      </c>
      <c r="O63" s="11">
        <v>24480</v>
      </c>
      <c r="P63" s="11"/>
      <c r="Q63" s="5">
        <f>R63+S63</f>
        <v>2720</v>
      </c>
      <c r="R63" s="11"/>
      <c r="S63" s="11">
        <v>2720</v>
      </c>
      <c r="T63" s="11"/>
      <c r="U63" s="5">
        <f>V63+Y63+AB63</f>
        <v>25300</v>
      </c>
      <c r="V63" s="5">
        <f>W63+X63</f>
        <v>22770</v>
      </c>
      <c r="W63" s="11">
        <v>22770</v>
      </c>
      <c r="X63" s="11"/>
      <c r="Y63" s="5">
        <f>Z63+AA63</f>
        <v>2530</v>
      </c>
      <c r="Z63" s="11"/>
      <c r="AA63" s="11">
        <v>2530</v>
      </c>
      <c r="AB63" s="11"/>
      <c r="AC63" s="5">
        <f>AD63+AG63+AJ63</f>
        <v>20000</v>
      </c>
      <c r="AD63" s="5">
        <f>AE63+AF63</f>
        <v>18000</v>
      </c>
      <c r="AE63" s="11">
        <v>18000</v>
      </c>
      <c r="AF63" s="11"/>
      <c r="AG63" s="5">
        <f>AH63+AI63</f>
        <v>2000</v>
      </c>
      <c r="AH63" s="11"/>
      <c r="AI63" s="11">
        <v>2000</v>
      </c>
      <c r="AJ63" s="11"/>
      <c r="AK63" s="5" t="s">
        <v>10</v>
      </c>
      <c r="AL63" s="5" t="s">
        <v>94</v>
      </c>
    </row>
    <row r="64" spans="1:46" s="10" customFormat="1" ht="94.5">
      <c r="A64" s="4" t="s">
        <v>234</v>
      </c>
      <c r="B64" s="7" t="s">
        <v>276</v>
      </c>
      <c r="C64" s="28" t="s">
        <v>81</v>
      </c>
      <c r="D64" s="7" t="s">
        <v>82</v>
      </c>
      <c r="E64" s="5">
        <f t="shared" si="2"/>
        <v>695000</v>
      </c>
      <c r="F64" s="5">
        <f t="shared" si="3"/>
        <v>0</v>
      </c>
      <c r="G64" s="5">
        <f t="shared" si="4"/>
        <v>0</v>
      </c>
      <c r="H64" s="5">
        <f t="shared" si="5"/>
        <v>0</v>
      </c>
      <c r="I64" s="5">
        <f t="shared" si="6"/>
        <v>0</v>
      </c>
      <c r="J64" s="5">
        <f t="shared" si="7"/>
        <v>0</v>
      </c>
      <c r="K64" s="5">
        <f t="shared" si="8"/>
        <v>0</v>
      </c>
      <c r="L64" s="5">
        <f t="shared" si="9"/>
        <v>695000</v>
      </c>
      <c r="M64" s="5">
        <f t="shared" si="10"/>
        <v>31528</v>
      </c>
      <c r="N64" s="5">
        <f t="shared" si="11"/>
        <v>0</v>
      </c>
      <c r="O64" s="7"/>
      <c r="P64" s="7"/>
      <c r="Q64" s="5">
        <f t="shared" si="12"/>
        <v>0</v>
      </c>
      <c r="R64" s="5"/>
      <c r="S64" s="5"/>
      <c r="T64" s="5">
        <v>31528</v>
      </c>
      <c r="U64" s="5">
        <f t="shared" si="13"/>
        <v>605513</v>
      </c>
      <c r="V64" s="5">
        <f t="shared" si="14"/>
        <v>0</v>
      </c>
      <c r="W64" s="5"/>
      <c r="X64" s="5"/>
      <c r="Y64" s="5">
        <f t="shared" si="15"/>
        <v>0</v>
      </c>
      <c r="Z64" s="5"/>
      <c r="AA64" s="5"/>
      <c r="AB64" s="5">
        <v>605513</v>
      </c>
      <c r="AC64" s="5">
        <f t="shared" si="16"/>
        <v>57959</v>
      </c>
      <c r="AD64" s="5">
        <f t="shared" si="17"/>
        <v>0</v>
      </c>
      <c r="AE64" s="5"/>
      <c r="AF64" s="5"/>
      <c r="AG64" s="5">
        <f t="shared" si="18"/>
        <v>0</v>
      </c>
      <c r="AH64" s="5"/>
      <c r="AI64" s="5"/>
      <c r="AJ64" s="5">
        <v>57959</v>
      </c>
      <c r="AK64" s="5" t="s">
        <v>255</v>
      </c>
      <c r="AL64" s="5" t="s">
        <v>80</v>
      </c>
      <c r="AM64" s="46"/>
      <c r="AN64" s="46"/>
      <c r="AO64" s="46"/>
      <c r="AP64" s="46"/>
      <c r="AQ64" s="46"/>
      <c r="AR64" s="46"/>
      <c r="AS64" s="46"/>
      <c r="AT64" s="46"/>
    </row>
    <row r="65" spans="1:46" s="10" customFormat="1" ht="134.25" customHeight="1">
      <c r="A65" s="4" t="s">
        <v>235</v>
      </c>
      <c r="B65" s="7" t="s">
        <v>277</v>
      </c>
      <c r="C65" s="28" t="s">
        <v>83</v>
      </c>
      <c r="D65" s="7" t="s">
        <v>84</v>
      </c>
      <c r="E65" s="5">
        <f t="shared" si="2"/>
        <v>200000</v>
      </c>
      <c r="F65" s="5">
        <f t="shared" si="3"/>
        <v>200000</v>
      </c>
      <c r="G65" s="5">
        <f t="shared" si="4"/>
        <v>0</v>
      </c>
      <c r="H65" s="5">
        <f t="shared" si="5"/>
        <v>200000</v>
      </c>
      <c r="I65" s="5">
        <f t="shared" si="6"/>
        <v>0</v>
      </c>
      <c r="J65" s="5">
        <f t="shared" si="7"/>
        <v>0</v>
      </c>
      <c r="K65" s="5">
        <f t="shared" si="8"/>
        <v>0</v>
      </c>
      <c r="L65" s="5">
        <f t="shared" si="9"/>
        <v>0</v>
      </c>
      <c r="M65" s="5">
        <f t="shared" si="10"/>
        <v>70000</v>
      </c>
      <c r="N65" s="5">
        <f t="shared" si="11"/>
        <v>70000</v>
      </c>
      <c r="O65" s="5"/>
      <c r="P65" s="5">
        <v>70000</v>
      </c>
      <c r="Q65" s="5">
        <f t="shared" si="12"/>
        <v>0</v>
      </c>
      <c r="R65" s="5"/>
      <c r="S65" s="5"/>
      <c r="T65" s="5"/>
      <c r="U65" s="5">
        <f t="shared" si="13"/>
        <v>50000</v>
      </c>
      <c r="V65" s="5">
        <f t="shared" si="14"/>
        <v>50000</v>
      </c>
      <c r="W65" s="5"/>
      <c r="X65" s="5">
        <v>50000</v>
      </c>
      <c r="Y65" s="5">
        <f t="shared" si="15"/>
        <v>0</v>
      </c>
      <c r="Z65" s="5"/>
      <c r="AA65" s="5"/>
      <c r="AB65" s="5"/>
      <c r="AC65" s="5">
        <f t="shared" si="16"/>
        <v>80000</v>
      </c>
      <c r="AD65" s="5">
        <f t="shared" si="17"/>
        <v>80000</v>
      </c>
      <c r="AE65" s="5"/>
      <c r="AF65" s="5">
        <v>80000</v>
      </c>
      <c r="AG65" s="5">
        <f t="shared" si="18"/>
        <v>0</v>
      </c>
      <c r="AH65" s="5"/>
      <c r="AI65" s="5"/>
      <c r="AJ65" s="5"/>
      <c r="AK65" s="5" t="s">
        <v>74</v>
      </c>
      <c r="AL65" s="5" t="s">
        <v>80</v>
      </c>
      <c r="AM65" s="46"/>
      <c r="AN65" s="46"/>
      <c r="AO65" s="46"/>
      <c r="AP65" s="46"/>
      <c r="AQ65" s="46"/>
      <c r="AR65" s="46"/>
      <c r="AS65" s="46"/>
      <c r="AT65" s="46"/>
    </row>
    <row r="66" spans="1:46" s="10" customFormat="1" ht="128.25" customHeight="1">
      <c r="A66" s="4" t="s">
        <v>236</v>
      </c>
      <c r="B66" s="7" t="s">
        <v>277</v>
      </c>
      <c r="C66" s="28" t="s">
        <v>155</v>
      </c>
      <c r="D66" s="7" t="s">
        <v>12</v>
      </c>
      <c r="E66" s="5">
        <f t="shared" si="2"/>
        <v>529000</v>
      </c>
      <c r="F66" s="5">
        <f t="shared" si="3"/>
        <v>443700</v>
      </c>
      <c r="G66" s="5">
        <f t="shared" si="4"/>
        <v>443700</v>
      </c>
      <c r="H66" s="5">
        <f t="shared" si="5"/>
        <v>0</v>
      </c>
      <c r="I66" s="5">
        <f t="shared" si="6"/>
        <v>85300</v>
      </c>
      <c r="J66" s="5">
        <f t="shared" si="7"/>
        <v>85300</v>
      </c>
      <c r="K66" s="5">
        <f t="shared" si="8"/>
        <v>0</v>
      </c>
      <c r="L66" s="5">
        <f t="shared" si="9"/>
        <v>0</v>
      </c>
      <c r="M66" s="5">
        <f t="shared" si="10"/>
        <v>198000</v>
      </c>
      <c r="N66" s="5">
        <f t="shared" si="11"/>
        <v>165400</v>
      </c>
      <c r="O66" s="7">
        <v>165400</v>
      </c>
      <c r="P66" s="7"/>
      <c r="Q66" s="5">
        <f t="shared" si="12"/>
        <v>32600</v>
      </c>
      <c r="R66" s="7">
        <v>32600</v>
      </c>
      <c r="S66" s="7"/>
      <c r="T66" s="7"/>
      <c r="U66" s="5">
        <f t="shared" si="13"/>
        <v>178000</v>
      </c>
      <c r="V66" s="5">
        <f t="shared" si="14"/>
        <v>149400</v>
      </c>
      <c r="W66" s="7">
        <v>149400</v>
      </c>
      <c r="X66" s="7"/>
      <c r="Y66" s="5">
        <f t="shared" si="15"/>
        <v>28600</v>
      </c>
      <c r="Z66" s="7">
        <v>28600</v>
      </c>
      <c r="AA66" s="7"/>
      <c r="AB66" s="7"/>
      <c r="AC66" s="5">
        <f t="shared" si="16"/>
        <v>153000</v>
      </c>
      <c r="AD66" s="5">
        <f t="shared" si="17"/>
        <v>128900</v>
      </c>
      <c r="AE66" s="7">
        <v>128900</v>
      </c>
      <c r="AF66" s="7"/>
      <c r="AG66" s="5">
        <f t="shared" si="18"/>
        <v>24100</v>
      </c>
      <c r="AH66" s="7">
        <v>24100</v>
      </c>
      <c r="AI66" s="7"/>
      <c r="AJ66" s="7"/>
      <c r="AK66" s="7" t="s">
        <v>13</v>
      </c>
      <c r="AL66" s="7" t="s">
        <v>80</v>
      </c>
      <c r="AM66" s="46"/>
      <c r="AN66" s="46"/>
      <c r="AO66" s="46"/>
      <c r="AP66" s="46"/>
      <c r="AQ66" s="46"/>
      <c r="AR66" s="46"/>
      <c r="AS66" s="46"/>
      <c r="AT66" s="46"/>
    </row>
    <row r="67" spans="1:46" s="10" customFormat="1" ht="126" customHeight="1">
      <c r="A67" s="4" t="s">
        <v>237</v>
      </c>
      <c r="B67" s="7" t="s">
        <v>277</v>
      </c>
      <c r="C67" s="28" t="s">
        <v>256</v>
      </c>
      <c r="D67" s="7" t="s">
        <v>12</v>
      </c>
      <c r="E67" s="5">
        <f t="shared" si="2"/>
        <v>205000</v>
      </c>
      <c r="F67" s="5">
        <f t="shared" si="3"/>
        <v>184500</v>
      </c>
      <c r="G67" s="5">
        <f t="shared" si="4"/>
        <v>184500</v>
      </c>
      <c r="H67" s="5">
        <f t="shared" si="5"/>
        <v>0</v>
      </c>
      <c r="I67" s="5">
        <f t="shared" si="6"/>
        <v>20500</v>
      </c>
      <c r="J67" s="5">
        <f t="shared" si="7"/>
        <v>20500</v>
      </c>
      <c r="K67" s="5">
        <f t="shared" si="8"/>
        <v>0</v>
      </c>
      <c r="L67" s="5">
        <f t="shared" si="9"/>
        <v>0</v>
      </c>
      <c r="M67" s="5">
        <f t="shared" si="10"/>
        <v>70000</v>
      </c>
      <c r="N67" s="5">
        <f t="shared" si="11"/>
        <v>63000</v>
      </c>
      <c r="O67" s="7">
        <v>63000</v>
      </c>
      <c r="P67" s="7"/>
      <c r="Q67" s="5">
        <f t="shared" si="12"/>
        <v>7000</v>
      </c>
      <c r="R67" s="5">
        <v>7000</v>
      </c>
      <c r="S67" s="5"/>
      <c r="T67" s="5"/>
      <c r="U67" s="5">
        <f t="shared" si="13"/>
        <v>70000</v>
      </c>
      <c r="V67" s="5">
        <f t="shared" si="14"/>
        <v>63000</v>
      </c>
      <c r="W67" s="5">
        <v>63000</v>
      </c>
      <c r="X67" s="5"/>
      <c r="Y67" s="5">
        <f t="shared" si="15"/>
        <v>7000</v>
      </c>
      <c r="Z67" s="5">
        <v>7000</v>
      </c>
      <c r="AA67" s="5"/>
      <c r="AB67" s="5"/>
      <c r="AC67" s="5">
        <f t="shared" si="16"/>
        <v>65000</v>
      </c>
      <c r="AD67" s="5">
        <f t="shared" si="17"/>
        <v>58500</v>
      </c>
      <c r="AE67" s="5">
        <v>58500</v>
      </c>
      <c r="AF67" s="5"/>
      <c r="AG67" s="5">
        <f t="shared" si="18"/>
        <v>6500</v>
      </c>
      <c r="AH67" s="5">
        <v>6500</v>
      </c>
      <c r="AI67" s="5"/>
      <c r="AJ67" s="5"/>
      <c r="AK67" s="5" t="s">
        <v>13</v>
      </c>
      <c r="AL67" s="5" t="s">
        <v>80</v>
      </c>
      <c r="AM67" s="46"/>
      <c r="AN67" s="46"/>
      <c r="AO67" s="46"/>
      <c r="AP67" s="46"/>
      <c r="AQ67" s="46"/>
      <c r="AR67" s="46"/>
      <c r="AS67" s="46"/>
      <c r="AT67" s="46"/>
    </row>
    <row r="68" spans="1:46" s="10" customFormat="1" ht="126.75" customHeight="1">
      <c r="A68" s="4" t="s">
        <v>238</v>
      </c>
      <c r="B68" s="7" t="s">
        <v>278</v>
      </c>
      <c r="C68" s="28" t="s">
        <v>30</v>
      </c>
      <c r="D68" s="7" t="s">
        <v>12</v>
      </c>
      <c r="E68" s="5">
        <f t="shared" si="2"/>
        <v>2500</v>
      </c>
      <c r="F68" s="5">
        <f t="shared" si="3"/>
        <v>0</v>
      </c>
      <c r="G68" s="5">
        <f t="shared" si="4"/>
        <v>0</v>
      </c>
      <c r="H68" s="5">
        <f t="shared" si="5"/>
        <v>0</v>
      </c>
      <c r="I68" s="5">
        <f t="shared" si="6"/>
        <v>2500</v>
      </c>
      <c r="J68" s="5">
        <f t="shared" si="7"/>
        <v>2500</v>
      </c>
      <c r="K68" s="5">
        <f t="shared" si="8"/>
        <v>0</v>
      </c>
      <c r="L68" s="5">
        <f t="shared" si="9"/>
        <v>0</v>
      </c>
      <c r="M68" s="5">
        <f t="shared" si="10"/>
        <v>0</v>
      </c>
      <c r="N68" s="5">
        <f t="shared" si="11"/>
        <v>0</v>
      </c>
      <c r="O68" s="7"/>
      <c r="P68" s="7"/>
      <c r="Q68" s="5">
        <f t="shared" si="12"/>
        <v>0</v>
      </c>
      <c r="R68" s="7"/>
      <c r="S68" s="7"/>
      <c r="T68" s="7"/>
      <c r="U68" s="5">
        <f t="shared" si="13"/>
        <v>0</v>
      </c>
      <c r="V68" s="5">
        <f t="shared" si="14"/>
        <v>0</v>
      </c>
      <c r="W68" s="7"/>
      <c r="X68" s="7"/>
      <c r="Y68" s="5">
        <f t="shared" si="15"/>
        <v>0</v>
      </c>
      <c r="Z68" s="7"/>
      <c r="AA68" s="7"/>
      <c r="AB68" s="7"/>
      <c r="AC68" s="5">
        <f t="shared" si="16"/>
        <v>2500</v>
      </c>
      <c r="AD68" s="5">
        <f t="shared" si="17"/>
        <v>0</v>
      </c>
      <c r="AE68" s="7"/>
      <c r="AF68" s="7"/>
      <c r="AG68" s="5">
        <f t="shared" si="18"/>
        <v>2500</v>
      </c>
      <c r="AH68" s="7">
        <v>2500</v>
      </c>
      <c r="AI68" s="7"/>
      <c r="AJ68" s="7"/>
      <c r="AK68" s="5" t="s">
        <v>31</v>
      </c>
      <c r="AL68" s="5" t="s">
        <v>32</v>
      </c>
      <c r="AM68" s="46"/>
      <c r="AN68" s="46"/>
      <c r="AO68" s="46"/>
      <c r="AP68" s="46"/>
      <c r="AQ68" s="46"/>
      <c r="AR68" s="46"/>
      <c r="AS68" s="46"/>
      <c r="AT68" s="46"/>
    </row>
    <row r="69" spans="1:46" s="10" customFormat="1" ht="173.25">
      <c r="A69" s="4" t="s">
        <v>239</v>
      </c>
      <c r="B69" s="7" t="s">
        <v>278</v>
      </c>
      <c r="C69" s="27" t="s">
        <v>63</v>
      </c>
      <c r="D69" s="7" t="s">
        <v>12</v>
      </c>
      <c r="E69" s="5">
        <f t="shared" si="2"/>
        <v>350</v>
      </c>
      <c r="F69" s="5">
        <f t="shared" si="3"/>
        <v>0</v>
      </c>
      <c r="G69" s="5">
        <f t="shared" si="4"/>
        <v>0</v>
      </c>
      <c r="H69" s="5">
        <f t="shared" si="5"/>
        <v>0</v>
      </c>
      <c r="I69" s="5">
        <f t="shared" si="6"/>
        <v>150</v>
      </c>
      <c r="J69" s="5">
        <f t="shared" si="7"/>
        <v>150</v>
      </c>
      <c r="K69" s="5">
        <f t="shared" si="8"/>
        <v>0</v>
      </c>
      <c r="L69" s="5">
        <f t="shared" si="9"/>
        <v>200</v>
      </c>
      <c r="M69" s="5">
        <f t="shared" si="10"/>
        <v>250</v>
      </c>
      <c r="N69" s="5">
        <f t="shared" si="11"/>
        <v>0</v>
      </c>
      <c r="O69" s="5"/>
      <c r="P69" s="5"/>
      <c r="Q69" s="5">
        <f t="shared" si="12"/>
        <v>50</v>
      </c>
      <c r="R69" s="5">
        <v>50</v>
      </c>
      <c r="S69" s="5"/>
      <c r="T69" s="5">
        <v>200</v>
      </c>
      <c r="U69" s="5">
        <f t="shared" si="13"/>
        <v>50</v>
      </c>
      <c r="V69" s="5">
        <f t="shared" si="14"/>
        <v>0</v>
      </c>
      <c r="W69" s="5"/>
      <c r="X69" s="5"/>
      <c r="Y69" s="5">
        <f t="shared" si="15"/>
        <v>50</v>
      </c>
      <c r="Z69" s="5">
        <v>50</v>
      </c>
      <c r="AA69" s="5"/>
      <c r="AB69" s="5"/>
      <c r="AC69" s="5">
        <f t="shared" si="16"/>
        <v>50</v>
      </c>
      <c r="AD69" s="5">
        <f t="shared" si="17"/>
        <v>0</v>
      </c>
      <c r="AE69" s="5"/>
      <c r="AF69" s="5"/>
      <c r="AG69" s="5">
        <f t="shared" si="18"/>
        <v>50</v>
      </c>
      <c r="AH69" s="5">
        <v>50</v>
      </c>
      <c r="AI69" s="5"/>
      <c r="AJ69" s="5"/>
      <c r="AK69" s="5" t="s">
        <v>138</v>
      </c>
      <c r="AL69" s="5" t="s">
        <v>62</v>
      </c>
      <c r="AM69" s="46"/>
      <c r="AN69" s="46"/>
      <c r="AO69" s="46"/>
      <c r="AP69" s="46"/>
      <c r="AQ69" s="46"/>
      <c r="AR69" s="46"/>
      <c r="AS69" s="46"/>
      <c r="AT69" s="46"/>
    </row>
    <row r="70" spans="1:46" ht="78.75">
      <c r="A70" s="4" t="s">
        <v>240</v>
      </c>
      <c r="B70" s="7" t="s">
        <v>279</v>
      </c>
      <c r="C70" s="28" t="s">
        <v>136</v>
      </c>
      <c r="D70" s="7" t="s">
        <v>91</v>
      </c>
      <c r="E70" s="5">
        <f t="shared" ref="E70:L71" si="26">M70+U70+AC70</f>
        <v>180000</v>
      </c>
      <c r="F70" s="5">
        <f t="shared" si="26"/>
        <v>26000</v>
      </c>
      <c r="G70" s="5">
        <f t="shared" si="26"/>
        <v>26000</v>
      </c>
      <c r="H70" s="5">
        <f t="shared" si="26"/>
        <v>0</v>
      </c>
      <c r="I70" s="5">
        <f t="shared" si="26"/>
        <v>28000</v>
      </c>
      <c r="J70" s="5">
        <f t="shared" si="26"/>
        <v>18000</v>
      </c>
      <c r="K70" s="5">
        <f t="shared" si="26"/>
        <v>10000</v>
      </c>
      <c r="L70" s="5">
        <f t="shared" si="26"/>
        <v>126000</v>
      </c>
      <c r="M70" s="5">
        <f>N70+Q70+T70</f>
        <v>90000</v>
      </c>
      <c r="N70" s="5">
        <f>O70+P70</f>
        <v>15000</v>
      </c>
      <c r="O70" s="5">
        <v>15000</v>
      </c>
      <c r="P70" s="5"/>
      <c r="Q70" s="5">
        <f>R70+S70</f>
        <v>12000</v>
      </c>
      <c r="R70" s="5">
        <v>8000</v>
      </c>
      <c r="S70" s="5">
        <v>4000</v>
      </c>
      <c r="T70" s="5">
        <v>63000</v>
      </c>
      <c r="U70" s="5">
        <f>V70+Y70+AB70</f>
        <v>90000</v>
      </c>
      <c r="V70" s="5">
        <f>W70+X70</f>
        <v>11000</v>
      </c>
      <c r="W70" s="5">
        <v>11000</v>
      </c>
      <c r="X70" s="5"/>
      <c r="Y70" s="5">
        <f>Z70+AA70</f>
        <v>16000</v>
      </c>
      <c r="Z70" s="5">
        <v>10000</v>
      </c>
      <c r="AA70" s="5">
        <v>6000</v>
      </c>
      <c r="AB70" s="5">
        <v>63000</v>
      </c>
      <c r="AC70" s="5">
        <f>AD70+AG70+AJ70</f>
        <v>0</v>
      </c>
      <c r="AD70" s="5">
        <f>AE70+AF70</f>
        <v>0</v>
      </c>
      <c r="AE70" s="14"/>
      <c r="AF70" s="14"/>
      <c r="AG70" s="5">
        <f>AH70+AI70</f>
        <v>0</v>
      </c>
      <c r="AH70" s="5"/>
      <c r="AI70" s="5"/>
      <c r="AJ70" s="5">
        <v>0</v>
      </c>
      <c r="AK70" s="5" t="s">
        <v>137</v>
      </c>
      <c r="AL70" s="5" t="s">
        <v>92</v>
      </c>
    </row>
    <row r="71" spans="1:46" s="10" customFormat="1" ht="78.75">
      <c r="A71" s="4" t="s">
        <v>241</v>
      </c>
      <c r="B71" s="7" t="s">
        <v>279</v>
      </c>
      <c r="C71" s="28" t="s">
        <v>183</v>
      </c>
      <c r="D71" s="7" t="s">
        <v>197</v>
      </c>
      <c r="E71" s="5">
        <f t="shared" si="26"/>
        <v>15000</v>
      </c>
      <c r="F71" s="5">
        <f t="shared" si="26"/>
        <v>0</v>
      </c>
      <c r="G71" s="5">
        <f t="shared" si="26"/>
        <v>0</v>
      </c>
      <c r="H71" s="5">
        <f t="shared" si="26"/>
        <v>0</v>
      </c>
      <c r="I71" s="5">
        <f t="shared" si="26"/>
        <v>0</v>
      </c>
      <c r="J71" s="5">
        <f t="shared" si="26"/>
        <v>0</v>
      </c>
      <c r="K71" s="5">
        <f t="shared" si="26"/>
        <v>0</v>
      </c>
      <c r="L71" s="5">
        <f t="shared" si="26"/>
        <v>15000</v>
      </c>
      <c r="M71" s="5">
        <f>N71+Q71+T71</f>
        <v>15000</v>
      </c>
      <c r="N71" s="5">
        <f>O71+P71</f>
        <v>0</v>
      </c>
      <c r="O71" s="6"/>
      <c r="P71" s="6"/>
      <c r="Q71" s="5">
        <f>R71+S71</f>
        <v>0</v>
      </c>
      <c r="R71" s="6"/>
      <c r="S71" s="6"/>
      <c r="T71" s="6">
        <v>15000</v>
      </c>
      <c r="U71" s="5">
        <f>V71+Y71+AB71</f>
        <v>0</v>
      </c>
      <c r="V71" s="5">
        <f>W71+X71</f>
        <v>0</v>
      </c>
      <c r="W71" s="6"/>
      <c r="X71" s="6"/>
      <c r="Y71" s="5">
        <f>Z71+AA71</f>
        <v>0</v>
      </c>
      <c r="Z71" s="6"/>
      <c r="AA71" s="6"/>
      <c r="AB71" s="6"/>
      <c r="AC71" s="5">
        <f>AD71+AG71+AJ71</f>
        <v>0</v>
      </c>
      <c r="AD71" s="5">
        <f>AE71+AF71</f>
        <v>0</v>
      </c>
      <c r="AE71" s="6"/>
      <c r="AF71" s="6"/>
      <c r="AG71" s="5">
        <f>AH71+AI71</f>
        <v>0</v>
      </c>
      <c r="AH71" s="6"/>
      <c r="AI71" s="6"/>
      <c r="AJ71" s="6"/>
      <c r="AK71" s="5" t="s">
        <v>196</v>
      </c>
      <c r="AL71" s="5" t="s">
        <v>54</v>
      </c>
      <c r="AM71" s="45"/>
      <c r="AN71" s="45"/>
      <c r="AO71" s="45"/>
      <c r="AP71" s="45"/>
      <c r="AQ71" s="45"/>
      <c r="AR71" s="45"/>
      <c r="AS71" s="45"/>
      <c r="AT71" s="46"/>
    </row>
    <row r="72" spans="1:46" s="10" customFormat="1" ht="94.5">
      <c r="A72" s="4" t="s">
        <v>242</v>
      </c>
      <c r="B72" s="7" t="s">
        <v>280</v>
      </c>
      <c r="C72" s="28" t="s">
        <v>119</v>
      </c>
      <c r="D72" s="7" t="s">
        <v>12</v>
      </c>
      <c r="E72" s="5">
        <f t="shared" si="2"/>
        <v>50</v>
      </c>
      <c r="F72" s="5">
        <f t="shared" si="3"/>
        <v>0</v>
      </c>
      <c r="G72" s="5">
        <f t="shared" si="4"/>
        <v>0</v>
      </c>
      <c r="H72" s="5">
        <f t="shared" si="5"/>
        <v>0</v>
      </c>
      <c r="I72" s="5">
        <f t="shared" si="6"/>
        <v>50</v>
      </c>
      <c r="J72" s="5">
        <f t="shared" si="7"/>
        <v>50</v>
      </c>
      <c r="K72" s="5">
        <f t="shared" si="8"/>
        <v>0</v>
      </c>
      <c r="L72" s="5">
        <f t="shared" si="9"/>
        <v>0</v>
      </c>
      <c r="M72" s="5">
        <f t="shared" si="10"/>
        <v>50</v>
      </c>
      <c r="N72" s="5">
        <f t="shared" si="11"/>
        <v>0</v>
      </c>
      <c r="O72" s="5"/>
      <c r="P72" s="5"/>
      <c r="Q72" s="5">
        <f t="shared" si="12"/>
        <v>50</v>
      </c>
      <c r="R72" s="5">
        <v>50</v>
      </c>
      <c r="S72" s="5"/>
      <c r="T72" s="5"/>
      <c r="U72" s="5">
        <f t="shared" si="13"/>
        <v>0</v>
      </c>
      <c r="V72" s="5">
        <f t="shared" si="14"/>
        <v>0</v>
      </c>
      <c r="W72" s="5"/>
      <c r="X72" s="5"/>
      <c r="Y72" s="5">
        <f t="shared" si="15"/>
        <v>0</v>
      </c>
      <c r="Z72" s="5"/>
      <c r="AA72" s="5"/>
      <c r="AB72" s="5"/>
      <c r="AC72" s="5">
        <f t="shared" si="16"/>
        <v>0</v>
      </c>
      <c r="AD72" s="5">
        <f t="shared" si="17"/>
        <v>0</v>
      </c>
      <c r="AE72" s="5"/>
      <c r="AF72" s="5"/>
      <c r="AG72" s="5">
        <f t="shared" si="18"/>
        <v>0</v>
      </c>
      <c r="AH72" s="5"/>
      <c r="AI72" s="5"/>
      <c r="AJ72" s="5"/>
      <c r="AK72" s="5" t="s">
        <v>31</v>
      </c>
      <c r="AL72" s="5" t="s">
        <v>32</v>
      </c>
      <c r="AM72" s="46"/>
      <c r="AN72" s="46"/>
      <c r="AO72" s="46"/>
      <c r="AP72" s="46"/>
      <c r="AQ72" s="46"/>
      <c r="AR72" s="46"/>
      <c r="AS72" s="46"/>
      <c r="AT72" s="46"/>
    </row>
    <row r="73" spans="1:46" s="37" customFormat="1">
      <c r="A73" s="36"/>
      <c r="B73" s="69" t="s">
        <v>251</v>
      </c>
      <c r="C73" s="70"/>
      <c r="D73" s="71"/>
      <c r="E73" s="35">
        <f t="shared" ref="E73:AJ73" si="27">SUM(E45:E72)</f>
        <v>3102583.7779999999</v>
      </c>
      <c r="F73" s="35">
        <f t="shared" si="27"/>
        <v>1893212.9350000001</v>
      </c>
      <c r="G73" s="35">
        <f t="shared" si="27"/>
        <v>1680212.9350000001</v>
      </c>
      <c r="H73" s="35">
        <f t="shared" si="27"/>
        <v>213000</v>
      </c>
      <c r="I73" s="35">
        <f t="shared" si="27"/>
        <v>357171.73300000001</v>
      </c>
      <c r="J73" s="35">
        <f t="shared" si="27"/>
        <v>187779.611</v>
      </c>
      <c r="K73" s="35">
        <f t="shared" si="27"/>
        <v>169392.12200000003</v>
      </c>
      <c r="L73" s="35">
        <f t="shared" si="27"/>
        <v>852199.11</v>
      </c>
      <c r="M73" s="35">
        <f t="shared" si="27"/>
        <v>991957.08900000004</v>
      </c>
      <c r="N73" s="35">
        <f t="shared" si="27"/>
        <v>741749.97100000002</v>
      </c>
      <c r="O73" s="35">
        <f t="shared" si="27"/>
        <v>666749.97100000002</v>
      </c>
      <c r="P73" s="35">
        <f t="shared" si="27"/>
        <v>75000</v>
      </c>
      <c r="Q73" s="35">
        <f t="shared" si="27"/>
        <v>133871.33799999999</v>
      </c>
      <c r="R73" s="35">
        <f t="shared" si="27"/>
        <v>68087.101999999999</v>
      </c>
      <c r="S73" s="35">
        <f t="shared" si="27"/>
        <v>65784.236000000004</v>
      </c>
      <c r="T73" s="35">
        <f t="shared" si="27"/>
        <v>116335.78</v>
      </c>
      <c r="U73" s="35">
        <f t="shared" si="27"/>
        <v>1466081.45</v>
      </c>
      <c r="V73" s="35">
        <f t="shared" si="27"/>
        <v>656166.27199999988</v>
      </c>
      <c r="W73" s="35">
        <f t="shared" si="27"/>
        <v>602166.27199999988</v>
      </c>
      <c r="X73" s="35">
        <f t="shared" si="27"/>
        <v>54000</v>
      </c>
      <c r="Y73" s="35">
        <f t="shared" si="27"/>
        <v>135507.74800000002</v>
      </c>
      <c r="Z73" s="35">
        <f t="shared" si="27"/>
        <v>66276.404999999999</v>
      </c>
      <c r="AA73" s="35">
        <f t="shared" si="27"/>
        <v>69231.342999999993</v>
      </c>
      <c r="AB73" s="35">
        <f t="shared" si="27"/>
        <v>674407.43</v>
      </c>
      <c r="AC73" s="35">
        <f t="shared" si="27"/>
        <v>644545.23900000006</v>
      </c>
      <c r="AD73" s="35">
        <f t="shared" si="27"/>
        <v>495296.69199999998</v>
      </c>
      <c r="AE73" s="35">
        <f t="shared" si="27"/>
        <v>411296.69199999998</v>
      </c>
      <c r="AF73" s="35">
        <f t="shared" si="27"/>
        <v>84000</v>
      </c>
      <c r="AG73" s="35">
        <f t="shared" si="27"/>
        <v>87792.646999999997</v>
      </c>
      <c r="AH73" s="35">
        <f t="shared" si="27"/>
        <v>53416.103999999999</v>
      </c>
      <c r="AI73" s="35">
        <f t="shared" si="27"/>
        <v>34376.543000000005</v>
      </c>
      <c r="AJ73" s="35">
        <f t="shared" si="27"/>
        <v>61455.9</v>
      </c>
      <c r="AK73" s="35"/>
      <c r="AL73" s="35"/>
      <c r="AM73" s="50"/>
      <c r="AN73" s="50"/>
      <c r="AO73" s="50"/>
      <c r="AP73" s="50"/>
      <c r="AQ73" s="50"/>
      <c r="AR73" s="50"/>
      <c r="AS73" s="50"/>
      <c r="AT73" s="50"/>
    </row>
    <row r="74" spans="1:46" s="9" customFormat="1" ht="242.25" customHeight="1">
      <c r="A74" s="4" t="s">
        <v>243</v>
      </c>
      <c r="B74" s="5" t="s">
        <v>281</v>
      </c>
      <c r="C74" s="28" t="s">
        <v>120</v>
      </c>
      <c r="D74" s="1" t="s">
        <v>69</v>
      </c>
      <c r="E74" s="5">
        <f t="shared" ref="E74:E79" si="28">M74+U74+AC74</f>
        <v>5000</v>
      </c>
      <c r="F74" s="5">
        <f t="shared" ref="F74:F79" si="29">N74+V74+AD74</f>
        <v>4500</v>
      </c>
      <c r="G74" s="5">
        <f t="shared" ref="G74:G79" si="30">O74+W74+AE74</f>
        <v>0</v>
      </c>
      <c r="H74" s="5">
        <f t="shared" ref="H74:H79" si="31">P74+X74+AF74</f>
        <v>4500</v>
      </c>
      <c r="I74" s="5">
        <f t="shared" ref="I74:I79" si="32">Q74+Y74+AG74</f>
        <v>500</v>
      </c>
      <c r="J74" s="5">
        <f t="shared" ref="J74:J79" si="33">R74+Z74+AH74</f>
        <v>500</v>
      </c>
      <c r="K74" s="5">
        <f t="shared" ref="K74:K79" si="34">S74+AA74+AI74</f>
        <v>0</v>
      </c>
      <c r="L74" s="5">
        <f t="shared" ref="L74:L79" si="35">T74+AB74+AJ74</f>
        <v>0</v>
      </c>
      <c r="M74" s="5">
        <f t="shared" ref="M74:M79" si="36">N74+Q74+T74</f>
        <v>5000</v>
      </c>
      <c r="N74" s="5">
        <f t="shared" ref="N74:N79" si="37">O74+P74</f>
        <v>4500</v>
      </c>
      <c r="O74" s="18"/>
      <c r="P74" s="19">
        <v>4500</v>
      </c>
      <c r="Q74" s="5">
        <f t="shared" ref="Q74:Q79" si="38">R74+S74</f>
        <v>500</v>
      </c>
      <c r="R74" s="18">
        <v>500</v>
      </c>
      <c r="S74" s="18"/>
      <c r="T74" s="18">
        <v>0</v>
      </c>
      <c r="U74" s="5">
        <f t="shared" ref="U74:U79" si="39">V74+Y74+AB74</f>
        <v>0</v>
      </c>
      <c r="V74" s="5">
        <f t="shared" ref="V74:V79" si="40">W74+X74</f>
        <v>0</v>
      </c>
      <c r="W74" s="18"/>
      <c r="X74" s="18"/>
      <c r="Y74" s="5">
        <f t="shared" ref="Y74:Y79" si="41">Z74+AA74</f>
        <v>0</v>
      </c>
      <c r="Z74" s="18"/>
      <c r="AA74" s="18"/>
      <c r="AB74" s="18">
        <v>0</v>
      </c>
      <c r="AC74" s="5">
        <f t="shared" ref="AC74:AC79" si="42">AD74+AG74+AJ74</f>
        <v>0</v>
      </c>
      <c r="AD74" s="5">
        <f t="shared" ref="AD74:AD79" si="43">AE74+AF74</f>
        <v>0</v>
      </c>
      <c r="AE74" s="18"/>
      <c r="AF74" s="18"/>
      <c r="AG74" s="5">
        <f t="shared" ref="AG74:AG79" si="44">AH74+AI74</f>
        <v>0</v>
      </c>
      <c r="AH74" s="18"/>
      <c r="AI74" s="18"/>
      <c r="AJ74" s="18">
        <v>0</v>
      </c>
      <c r="AK74" s="5" t="s">
        <v>13</v>
      </c>
      <c r="AL74" s="1" t="s">
        <v>70</v>
      </c>
      <c r="AM74" s="48"/>
      <c r="AN74" s="48"/>
      <c r="AO74" s="48"/>
      <c r="AP74" s="48"/>
      <c r="AQ74" s="48"/>
      <c r="AR74" s="48"/>
      <c r="AS74" s="48"/>
      <c r="AT74" s="51"/>
    </row>
    <row r="75" spans="1:46" s="9" customFormat="1" ht="267.75">
      <c r="A75" s="4" t="s">
        <v>244</v>
      </c>
      <c r="B75" s="5" t="s">
        <v>281</v>
      </c>
      <c r="C75" s="27" t="s">
        <v>71</v>
      </c>
      <c r="D75" s="5" t="s">
        <v>110</v>
      </c>
      <c r="E75" s="5">
        <f t="shared" si="28"/>
        <v>2250</v>
      </c>
      <c r="F75" s="5">
        <f t="shared" si="29"/>
        <v>2025</v>
      </c>
      <c r="G75" s="5">
        <f t="shared" si="30"/>
        <v>2025</v>
      </c>
      <c r="H75" s="5">
        <f t="shared" si="31"/>
        <v>0</v>
      </c>
      <c r="I75" s="5">
        <f t="shared" si="32"/>
        <v>225</v>
      </c>
      <c r="J75" s="5">
        <f t="shared" si="33"/>
        <v>225</v>
      </c>
      <c r="K75" s="5">
        <f t="shared" si="34"/>
        <v>0</v>
      </c>
      <c r="L75" s="5">
        <f t="shared" si="35"/>
        <v>0</v>
      </c>
      <c r="M75" s="5">
        <f t="shared" si="36"/>
        <v>2250</v>
      </c>
      <c r="N75" s="5">
        <f t="shared" si="37"/>
        <v>2025</v>
      </c>
      <c r="O75" s="18">
        <v>2025</v>
      </c>
      <c r="P75" s="18"/>
      <c r="Q75" s="5">
        <f t="shared" si="38"/>
        <v>225</v>
      </c>
      <c r="R75" s="18">
        <v>225</v>
      </c>
      <c r="S75" s="18"/>
      <c r="T75" s="18">
        <v>0</v>
      </c>
      <c r="U75" s="5">
        <f t="shared" si="39"/>
        <v>0</v>
      </c>
      <c r="V75" s="5">
        <f t="shared" si="40"/>
        <v>0</v>
      </c>
      <c r="W75" s="18"/>
      <c r="X75" s="18"/>
      <c r="Y75" s="5">
        <f t="shared" si="41"/>
        <v>0</v>
      </c>
      <c r="Z75" s="18"/>
      <c r="AA75" s="18"/>
      <c r="AB75" s="18">
        <v>0</v>
      </c>
      <c r="AC75" s="5">
        <f t="shared" si="42"/>
        <v>0</v>
      </c>
      <c r="AD75" s="5">
        <f t="shared" si="43"/>
        <v>0</v>
      </c>
      <c r="AE75" s="18"/>
      <c r="AF75" s="18"/>
      <c r="AG75" s="5">
        <f t="shared" si="44"/>
        <v>0</v>
      </c>
      <c r="AH75" s="18"/>
      <c r="AI75" s="18"/>
      <c r="AJ75" s="18">
        <v>0</v>
      </c>
      <c r="AK75" s="5" t="s">
        <v>13</v>
      </c>
      <c r="AL75" s="1" t="s">
        <v>70</v>
      </c>
      <c r="AM75" s="51"/>
      <c r="AN75" s="51"/>
      <c r="AO75" s="51"/>
      <c r="AP75" s="51"/>
      <c r="AQ75" s="51"/>
      <c r="AR75" s="51"/>
      <c r="AS75" s="51"/>
      <c r="AT75" s="51"/>
    </row>
    <row r="76" spans="1:46" s="9" customFormat="1" ht="111.75" customHeight="1">
      <c r="A76" s="4" t="s">
        <v>245</v>
      </c>
      <c r="B76" s="5" t="s">
        <v>281</v>
      </c>
      <c r="C76" s="28" t="s">
        <v>48</v>
      </c>
      <c r="D76" s="5" t="s">
        <v>12</v>
      </c>
      <c r="E76" s="5">
        <f t="shared" si="28"/>
        <v>1123</v>
      </c>
      <c r="F76" s="5">
        <f t="shared" si="29"/>
        <v>0</v>
      </c>
      <c r="G76" s="5">
        <f t="shared" si="30"/>
        <v>0</v>
      </c>
      <c r="H76" s="5">
        <f t="shared" si="31"/>
        <v>0</v>
      </c>
      <c r="I76" s="5">
        <f t="shared" si="32"/>
        <v>1123</v>
      </c>
      <c r="J76" s="5">
        <f t="shared" si="33"/>
        <v>403</v>
      </c>
      <c r="K76" s="5">
        <f t="shared" si="34"/>
        <v>720</v>
      </c>
      <c r="L76" s="5">
        <f t="shared" si="35"/>
        <v>0</v>
      </c>
      <c r="M76" s="5">
        <f t="shared" si="36"/>
        <v>403</v>
      </c>
      <c r="N76" s="5">
        <f t="shared" si="37"/>
        <v>0</v>
      </c>
      <c r="O76" s="21"/>
      <c r="P76" s="21"/>
      <c r="Q76" s="5">
        <f t="shared" si="38"/>
        <v>403</v>
      </c>
      <c r="R76" s="21">
        <v>403</v>
      </c>
      <c r="S76" s="21"/>
      <c r="T76" s="18">
        <v>0</v>
      </c>
      <c r="U76" s="5">
        <f t="shared" si="39"/>
        <v>360</v>
      </c>
      <c r="V76" s="5">
        <f t="shared" si="40"/>
        <v>0</v>
      </c>
      <c r="W76" s="18"/>
      <c r="X76" s="18"/>
      <c r="Y76" s="5">
        <f t="shared" si="41"/>
        <v>360</v>
      </c>
      <c r="Z76" s="18"/>
      <c r="AA76" s="18">
        <v>360</v>
      </c>
      <c r="AB76" s="18">
        <v>0</v>
      </c>
      <c r="AC76" s="5">
        <f t="shared" si="42"/>
        <v>360</v>
      </c>
      <c r="AD76" s="5">
        <f t="shared" si="43"/>
        <v>0</v>
      </c>
      <c r="AE76" s="18"/>
      <c r="AF76" s="18"/>
      <c r="AG76" s="5">
        <f t="shared" si="44"/>
        <v>360</v>
      </c>
      <c r="AH76" s="18"/>
      <c r="AI76" s="18">
        <v>360</v>
      </c>
      <c r="AJ76" s="18">
        <v>0</v>
      </c>
      <c r="AK76" s="5" t="s">
        <v>49</v>
      </c>
      <c r="AL76" s="5" t="s">
        <v>50</v>
      </c>
      <c r="AM76" s="51"/>
      <c r="AN76" s="51"/>
      <c r="AO76" s="51"/>
      <c r="AP76" s="51"/>
      <c r="AQ76" s="51"/>
      <c r="AR76" s="51"/>
      <c r="AS76" s="51"/>
      <c r="AT76" s="51"/>
    </row>
    <row r="77" spans="1:46" s="9" customFormat="1" ht="126">
      <c r="A77" s="4" t="s">
        <v>246</v>
      </c>
      <c r="B77" s="5" t="s">
        <v>281</v>
      </c>
      <c r="C77" s="28" t="s">
        <v>128</v>
      </c>
      <c r="D77" s="5" t="s">
        <v>129</v>
      </c>
      <c r="E77" s="5">
        <f t="shared" si="28"/>
        <v>23500</v>
      </c>
      <c r="F77" s="5">
        <f t="shared" si="29"/>
        <v>19975</v>
      </c>
      <c r="G77" s="5">
        <f t="shared" si="30"/>
        <v>19975</v>
      </c>
      <c r="H77" s="5">
        <f t="shared" si="31"/>
        <v>0</v>
      </c>
      <c r="I77" s="5">
        <f t="shared" si="32"/>
        <v>3525</v>
      </c>
      <c r="J77" s="5">
        <f t="shared" si="33"/>
        <v>0</v>
      </c>
      <c r="K77" s="5">
        <f t="shared" si="34"/>
        <v>3525</v>
      </c>
      <c r="L77" s="5">
        <f t="shared" si="35"/>
        <v>0</v>
      </c>
      <c r="M77" s="5">
        <f t="shared" si="36"/>
        <v>10000</v>
      </c>
      <c r="N77" s="5">
        <f t="shared" si="37"/>
        <v>8500</v>
      </c>
      <c r="O77" s="22">
        <v>8500</v>
      </c>
      <c r="P77" s="22"/>
      <c r="Q77" s="5">
        <f t="shared" si="38"/>
        <v>1500</v>
      </c>
      <c r="R77" s="22"/>
      <c r="S77" s="22">
        <v>1500</v>
      </c>
      <c r="T77" s="13">
        <v>0</v>
      </c>
      <c r="U77" s="5">
        <f t="shared" si="39"/>
        <v>13500</v>
      </c>
      <c r="V77" s="5">
        <f t="shared" si="40"/>
        <v>11475</v>
      </c>
      <c r="W77" s="22">
        <v>11475</v>
      </c>
      <c r="X77" s="22"/>
      <c r="Y77" s="5">
        <f t="shared" si="41"/>
        <v>2025</v>
      </c>
      <c r="Z77" s="22"/>
      <c r="AA77" s="20">
        <v>2025</v>
      </c>
      <c r="AB77" s="13">
        <v>0</v>
      </c>
      <c r="AC77" s="5">
        <f t="shared" si="42"/>
        <v>0</v>
      </c>
      <c r="AD77" s="5">
        <f t="shared" si="43"/>
        <v>0</v>
      </c>
      <c r="AE77" s="22"/>
      <c r="AF77" s="22"/>
      <c r="AG77" s="5">
        <f t="shared" si="44"/>
        <v>0</v>
      </c>
      <c r="AH77" s="22"/>
      <c r="AI77" s="22"/>
      <c r="AJ77" s="13">
        <v>0</v>
      </c>
      <c r="AK77" s="5" t="s">
        <v>10</v>
      </c>
      <c r="AL77" s="5" t="s">
        <v>130</v>
      </c>
      <c r="AM77" s="51"/>
      <c r="AN77" s="51"/>
      <c r="AO77" s="51"/>
      <c r="AP77" s="51"/>
      <c r="AQ77" s="51"/>
      <c r="AR77" s="51"/>
      <c r="AS77" s="51"/>
      <c r="AT77" s="51"/>
    </row>
    <row r="78" spans="1:46" s="9" customFormat="1" ht="78.75">
      <c r="A78" s="4" t="s">
        <v>247</v>
      </c>
      <c r="B78" s="5" t="s">
        <v>282</v>
      </c>
      <c r="C78" s="28" t="s">
        <v>65</v>
      </c>
      <c r="D78" s="7" t="s">
        <v>12</v>
      </c>
      <c r="E78" s="5">
        <f t="shared" ref="E78:L78" si="45">M78+U78+AC78</f>
        <v>600</v>
      </c>
      <c r="F78" s="5">
        <f t="shared" si="45"/>
        <v>0</v>
      </c>
      <c r="G78" s="5">
        <f t="shared" si="45"/>
        <v>0</v>
      </c>
      <c r="H78" s="5">
        <f t="shared" si="45"/>
        <v>0</v>
      </c>
      <c r="I78" s="5">
        <f t="shared" si="45"/>
        <v>0</v>
      </c>
      <c r="J78" s="5">
        <f t="shared" si="45"/>
        <v>0</v>
      </c>
      <c r="K78" s="5">
        <f t="shared" si="45"/>
        <v>0</v>
      </c>
      <c r="L78" s="5">
        <f t="shared" si="45"/>
        <v>600</v>
      </c>
      <c r="M78" s="5">
        <f>N78+Q78+T78</f>
        <v>200</v>
      </c>
      <c r="N78" s="5">
        <f>O78+P78</f>
        <v>0</v>
      </c>
      <c r="O78" s="12"/>
      <c r="P78" s="12"/>
      <c r="Q78" s="5">
        <f>R78+S78</f>
        <v>0</v>
      </c>
      <c r="R78" s="12"/>
      <c r="S78" s="12"/>
      <c r="T78" s="12">
        <v>200</v>
      </c>
      <c r="U78" s="5">
        <f>V78+Y78+AB78</f>
        <v>200</v>
      </c>
      <c r="V78" s="5">
        <f>W78+X78</f>
        <v>0</v>
      </c>
      <c r="W78" s="12"/>
      <c r="X78" s="12"/>
      <c r="Y78" s="5">
        <f>Z78+AA78</f>
        <v>0</v>
      </c>
      <c r="Z78" s="12"/>
      <c r="AA78" s="12"/>
      <c r="AB78" s="12">
        <v>200</v>
      </c>
      <c r="AC78" s="5">
        <f>AD78+AG78+AJ78</f>
        <v>200</v>
      </c>
      <c r="AD78" s="5">
        <f>AE78+AF78</f>
        <v>0</v>
      </c>
      <c r="AE78" s="12"/>
      <c r="AF78" s="12"/>
      <c r="AG78" s="5">
        <f>AH78+AI78</f>
        <v>0</v>
      </c>
      <c r="AH78" s="12"/>
      <c r="AI78" s="12"/>
      <c r="AJ78" s="12">
        <v>200</v>
      </c>
      <c r="AK78" s="5" t="s">
        <v>192</v>
      </c>
      <c r="AL78" s="5" t="s">
        <v>62</v>
      </c>
      <c r="AM78" s="51"/>
      <c r="AN78" s="51"/>
      <c r="AO78" s="51"/>
      <c r="AP78" s="51"/>
      <c r="AQ78" s="51"/>
      <c r="AR78" s="51"/>
      <c r="AS78" s="51"/>
      <c r="AT78" s="51"/>
    </row>
    <row r="79" spans="1:46" s="9" customFormat="1" ht="63">
      <c r="A79" s="4" t="s">
        <v>248</v>
      </c>
      <c r="B79" s="33" t="s">
        <v>37</v>
      </c>
      <c r="C79" s="55" t="s">
        <v>38</v>
      </c>
      <c r="D79" s="15" t="s">
        <v>12</v>
      </c>
      <c r="E79" s="5">
        <f t="shared" si="28"/>
        <v>3200</v>
      </c>
      <c r="F79" s="5">
        <f t="shared" si="29"/>
        <v>2350</v>
      </c>
      <c r="G79" s="5">
        <f t="shared" si="30"/>
        <v>2350</v>
      </c>
      <c r="H79" s="5">
        <f t="shared" si="31"/>
        <v>0</v>
      </c>
      <c r="I79" s="5">
        <f t="shared" si="32"/>
        <v>850</v>
      </c>
      <c r="J79" s="5">
        <f t="shared" si="33"/>
        <v>850</v>
      </c>
      <c r="K79" s="5">
        <f t="shared" si="34"/>
        <v>0</v>
      </c>
      <c r="L79" s="5">
        <f t="shared" si="35"/>
        <v>0</v>
      </c>
      <c r="M79" s="5">
        <f t="shared" si="36"/>
        <v>1000</v>
      </c>
      <c r="N79" s="5">
        <f t="shared" si="37"/>
        <v>750</v>
      </c>
      <c r="O79" s="32">
        <v>750</v>
      </c>
      <c r="P79" s="32"/>
      <c r="Q79" s="5">
        <f t="shared" si="38"/>
        <v>250</v>
      </c>
      <c r="R79" s="32">
        <v>250</v>
      </c>
      <c r="S79" s="32"/>
      <c r="T79" s="31">
        <v>0</v>
      </c>
      <c r="U79" s="5">
        <f t="shared" si="39"/>
        <v>1100</v>
      </c>
      <c r="V79" s="5">
        <f t="shared" si="40"/>
        <v>800</v>
      </c>
      <c r="W79" s="32">
        <v>800</v>
      </c>
      <c r="X79" s="32"/>
      <c r="Y79" s="5">
        <f t="shared" si="41"/>
        <v>300</v>
      </c>
      <c r="Z79" s="32">
        <v>300</v>
      </c>
      <c r="AA79" s="32"/>
      <c r="AB79" s="31">
        <v>0</v>
      </c>
      <c r="AC79" s="5">
        <f t="shared" si="42"/>
        <v>1100</v>
      </c>
      <c r="AD79" s="5">
        <f t="shared" si="43"/>
        <v>800</v>
      </c>
      <c r="AE79" s="32">
        <v>800</v>
      </c>
      <c r="AF79" s="32"/>
      <c r="AG79" s="5">
        <f t="shared" si="44"/>
        <v>300</v>
      </c>
      <c r="AH79" s="32">
        <v>300</v>
      </c>
      <c r="AI79" s="32"/>
      <c r="AJ79" s="31">
        <v>0</v>
      </c>
      <c r="AK79" s="15" t="s">
        <v>13</v>
      </c>
      <c r="AL79" s="15" t="s">
        <v>39</v>
      </c>
      <c r="AM79" s="51"/>
      <c r="AN79" s="51"/>
      <c r="AO79" s="51"/>
      <c r="AP79" s="51"/>
      <c r="AQ79" s="51"/>
      <c r="AR79" s="51"/>
      <c r="AS79" s="51"/>
      <c r="AT79" s="51"/>
    </row>
    <row r="80" spans="1:46" s="57" customFormat="1">
      <c r="A80" s="38"/>
      <c r="B80" s="69" t="s">
        <v>253</v>
      </c>
      <c r="C80" s="70"/>
      <c r="D80" s="71"/>
      <c r="E80" s="35">
        <f>SUM(E74:E79)</f>
        <v>35673</v>
      </c>
      <c r="F80" s="35">
        <f t="shared" ref="F80:AJ80" si="46">SUM(F74:F79)</f>
        <v>28850</v>
      </c>
      <c r="G80" s="35">
        <f t="shared" si="46"/>
        <v>24350</v>
      </c>
      <c r="H80" s="35">
        <f t="shared" si="46"/>
        <v>4500</v>
      </c>
      <c r="I80" s="35">
        <f t="shared" si="46"/>
        <v>6223</v>
      </c>
      <c r="J80" s="35">
        <f t="shared" si="46"/>
        <v>1978</v>
      </c>
      <c r="K80" s="35">
        <f t="shared" si="46"/>
        <v>4245</v>
      </c>
      <c r="L80" s="35">
        <f t="shared" si="46"/>
        <v>600</v>
      </c>
      <c r="M80" s="35">
        <f t="shared" si="46"/>
        <v>18853</v>
      </c>
      <c r="N80" s="35">
        <f t="shared" si="46"/>
        <v>15775</v>
      </c>
      <c r="O80" s="35">
        <f t="shared" si="46"/>
        <v>11275</v>
      </c>
      <c r="P80" s="35">
        <f t="shared" si="46"/>
        <v>4500</v>
      </c>
      <c r="Q80" s="35">
        <f t="shared" si="46"/>
        <v>2878</v>
      </c>
      <c r="R80" s="35">
        <f t="shared" si="46"/>
        <v>1378</v>
      </c>
      <c r="S80" s="35">
        <f t="shared" si="46"/>
        <v>1500</v>
      </c>
      <c r="T80" s="35">
        <f t="shared" si="46"/>
        <v>200</v>
      </c>
      <c r="U80" s="35">
        <f t="shared" si="46"/>
        <v>15160</v>
      </c>
      <c r="V80" s="35">
        <f t="shared" si="46"/>
        <v>12275</v>
      </c>
      <c r="W80" s="35">
        <f t="shared" si="46"/>
        <v>12275</v>
      </c>
      <c r="X80" s="35">
        <f t="shared" si="46"/>
        <v>0</v>
      </c>
      <c r="Y80" s="35">
        <f t="shared" si="46"/>
        <v>2685</v>
      </c>
      <c r="Z80" s="35">
        <f t="shared" si="46"/>
        <v>300</v>
      </c>
      <c r="AA80" s="35">
        <f t="shared" si="46"/>
        <v>2385</v>
      </c>
      <c r="AB80" s="35">
        <f t="shared" si="46"/>
        <v>200</v>
      </c>
      <c r="AC80" s="35">
        <f t="shared" si="46"/>
        <v>1660</v>
      </c>
      <c r="AD80" s="35">
        <f t="shared" si="46"/>
        <v>800</v>
      </c>
      <c r="AE80" s="35">
        <f t="shared" si="46"/>
        <v>800</v>
      </c>
      <c r="AF80" s="35">
        <f t="shared" si="46"/>
        <v>0</v>
      </c>
      <c r="AG80" s="35">
        <f t="shared" si="46"/>
        <v>660</v>
      </c>
      <c r="AH80" s="35">
        <f t="shared" si="46"/>
        <v>300</v>
      </c>
      <c r="AI80" s="35">
        <f t="shared" si="46"/>
        <v>360</v>
      </c>
      <c r="AJ80" s="35">
        <f t="shared" si="46"/>
        <v>200</v>
      </c>
      <c r="AK80" s="39"/>
      <c r="AL80" s="39"/>
      <c r="AM80" s="56"/>
      <c r="AN80" s="56"/>
      <c r="AO80" s="56"/>
      <c r="AP80" s="56"/>
      <c r="AQ80" s="56"/>
      <c r="AR80" s="56"/>
      <c r="AS80" s="56"/>
      <c r="AT80" s="56"/>
    </row>
    <row r="81" spans="1:46" s="42" customFormat="1">
      <c r="A81" s="40"/>
      <c r="B81" s="69" t="s">
        <v>252</v>
      </c>
      <c r="C81" s="70"/>
      <c r="D81" s="71"/>
      <c r="E81" s="41">
        <f t="shared" ref="E81:AJ81" si="47">E28+E44+E73+E80</f>
        <v>28780016.503000006</v>
      </c>
      <c r="F81" s="41">
        <f t="shared" si="47"/>
        <v>26464254.754000001</v>
      </c>
      <c r="G81" s="41">
        <f t="shared" si="47"/>
        <v>6164667.8870000001</v>
      </c>
      <c r="H81" s="41">
        <f t="shared" si="47"/>
        <v>20299586.867000002</v>
      </c>
      <c r="I81" s="41">
        <f t="shared" si="47"/>
        <v>1057693.209</v>
      </c>
      <c r="J81" s="41">
        <f t="shared" si="47"/>
        <v>753840.96100000001</v>
      </c>
      <c r="K81" s="41">
        <f t="shared" si="47"/>
        <v>303852.24800000002</v>
      </c>
      <c r="L81" s="41">
        <f t="shared" si="47"/>
        <v>1258068.54</v>
      </c>
      <c r="M81" s="41">
        <f t="shared" si="47"/>
        <v>2586755.0839999998</v>
      </c>
      <c r="N81" s="41">
        <f t="shared" si="47"/>
        <v>2027237.077</v>
      </c>
      <c r="O81" s="41">
        <f t="shared" si="47"/>
        <v>1077860.71</v>
      </c>
      <c r="P81" s="41">
        <f t="shared" si="47"/>
        <v>949376.36700000009</v>
      </c>
      <c r="Q81" s="41">
        <f t="shared" si="47"/>
        <v>325752.87699999998</v>
      </c>
      <c r="R81" s="41">
        <f t="shared" si="47"/>
        <v>207758.45199999999</v>
      </c>
      <c r="S81" s="41">
        <f t="shared" si="47"/>
        <v>117994.425</v>
      </c>
      <c r="T81" s="41">
        <f t="shared" si="47"/>
        <v>233765.13</v>
      </c>
      <c r="U81" s="41">
        <f t="shared" si="47"/>
        <v>13739306.585999997</v>
      </c>
      <c r="V81" s="41">
        <f t="shared" si="47"/>
        <v>12586627.414000001</v>
      </c>
      <c r="W81" s="41">
        <f t="shared" si="47"/>
        <v>2855001.9139999999</v>
      </c>
      <c r="X81" s="41">
        <f t="shared" si="47"/>
        <v>9731625.5</v>
      </c>
      <c r="Y81" s="41">
        <f t="shared" si="47"/>
        <v>385641.81200000003</v>
      </c>
      <c r="Z81" s="41">
        <f t="shared" si="47"/>
        <v>267896.40500000003</v>
      </c>
      <c r="AA81" s="41">
        <f t="shared" si="47"/>
        <v>117745.40699999999</v>
      </c>
      <c r="AB81" s="41">
        <f t="shared" si="47"/>
        <v>767037.3600000001</v>
      </c>
      <c r="AC81" s="41">
        <f t="shared" si="47"/>
        <v>12453954.833000001</v>
      </c>
      <c r="AD81" s="41">
        <f t="shared" si="47"/>
        <v>11850390.263</v>
      </c>
      <c r="AE81" s="41">
        <f t="shared" si="47"/>
        <v>2231805.2629999998</v>
      </c>
      <c r="AF81" s="41">
        <f t="shared" si="47"/>
        <v>9618585</v>
      </c>
      <c r="AG81" s="41">
        <f t="shared" si="47"/>
        <v>346298.52</v>
      </c>
      <c r="AH81" s="41">
        <f t="shared" si="47"/>
        <v>278186.10399999999</v>
      </c>
      <c r="AI81" s="41">
        <f t="shared" si="47"/>
        <v>68112.415999999997</v>
      </c>
      <c r="AJ81" s="41">
        <f t="shared" si="47"/>
        <v>257266.05</v>
      </c>
      <c r="AK81" s="40"/>
      <c r="AL81" s="40"/>
      <c r="AM81" s="45"/>
      <c r="AN81" s="45"/>
      <c r="AO81" s="45"/>
      <c r="AP81" s="45"/>
      <c r="AQ81" s="45"/>
      <c r="AR81" s="45"/>
      <c r="AS81" s="45"/>
      <c r="AT81" s="45"/>
    </row>
  </sheetData>
  <sortState ref="A6:AU76">
    <sortCondition ref="B6:B76"/>
  </sortState>
  <mergeCells count="33">
    <mergeCell ref="E4:L4"/>
    <mergeCell ref="AL4:AL6"/>
    <mergeCell ref="AG5:AI5"/>
    <mergeCell ref="F5:H5"/>
    <mergeCell ref="I5:K5"/>
    <mergeCell ref="N5:P5"/>
    <mergeCell ref="Q5:S5"/>
    <mergeCell ref="L5:L6"/>
    <mergeCell ref="M5:M6"/>
    <mergeCell ref="T5:T6"/>
    <mergeCell ref="U5:U6"/>
    <mergeCell ref="AB5:AB6"/>
    <mergeCell ref="B81:D81"/>
    <mergeCell ref="B28:D28"/>
    <mergeCell ref="B44:D44"/>
    <mergeCell ref="B73:D73"/>
    <mergeCell ref="B80:D80"/>
    <mergeCell ref="AE1:AJ1"/>
    <mergeCell ref="A4:A6"/>
    <mergeCell ref="B4:B6"/>
    <mergeCell ref="C4:C6"/>
    <mergeCell ref="AK4:AK6"/>
    <mergeCell ref="D4:D6"/>
    <mergeCell ref="AJ5:AJ6"/>
    <mergeCell ref="AC5:AC6"/>
    <mergeCell ref="E5:E6"/>
    <mergeCell ref="V5:X5"/>
    <mergeCell ref="Y5:AA5"/>
    <mergeCell ref="AD5:AF5"/>
    <mergeCell ref="B2:AL2"/>
    <mergeCell ref="M4:T4"/>
    <mergeCell ref="U4:AB4"/>
    <mergeCell ref="AC4:AJ4"/>
  </mergeCells>
  <pageMargins left="0.19685039370078741" right="0.19685039370078741" top="0.39370078740157483" bottom="0.59055118110236227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Ирина</dc:creator>
  <cp:lastModifiedBy>пользователь2</cp:lastModifiedBy>
  <cp:lastPrinted>2020-01-23T13:26:07Z</cp:lastPrinted>
  <dcterms:created xsi:type="dcterms:W3CDTF">2018-11-19T06:18:52Z</dcterms:created>
  <dcterms:modified xsi:type="dcterms:W3CDTF">2020-01-27T07:32:18Z</dcterms:modified>
</cp:coreProperties>
</file>