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ОТЧЕТ ЛОДКЛ " sheetId="8" r:id="rId1"/>
    <sheet name="ОТЧЕТ ЛОДКЛ  (2)" sheetId="14" r:id="rId2"/>
    <sheet name="Лист2" sheetId="2" r:id="rId3"/>
    <sheet name="Лист3" sheetId="3" r:id="rId4"/>
  </sheets>
  <calcPr calcId="162913" refMode="R1C1"/>
</workbook>
</file>

<file path=xl/calcChain.xml><?xml version="1.0" encoding="utf-8"?>
<calcChain xmlns="http://schemas.openxmlformats.org/spreadsheetml/2006/main">
  <c r="R41" i="8" l="1"/>
  <c r="Q41" i="8"/>
  <c r="P40" i="8"/>
  <c r="O40" i="8"/>
  <c r="P39" i="8"/>
  <c r="O39" i="8"/>
  <c r="P38" i="8"/>
  <c r="O38" i="8"/>
  <c r="P37" i="8"/>
  <c r="O37" i="8"/>
  <c r="P36" i="8"/>
  <c r="O36" i="8"/>
  <c r="P35" i="8"/>
  <c r="O35" i="8"/>
  <c r="P34" i="8"/>
  <c r="O34" i="8"/>
  <c r="P33" i="8"/>
  <c r="O33" i="8"/>
  <c r="P32" i="8"/>
  <c r="O32" i="8"/>
  <c r="P31" i="8"/>
  <c r="O31" i="8"/>
  <c r="P30" i="8"/>
  <c r="O30" i="8"/>
  <c r="P29" i="8"/>
  <c r="O29" i="8"/>
  <c r="P28" i="8"/>
  <c r="O28" i="8"/>
  <c r="P27" i="8"/>
  <c r="O27" i="8"/>
  <c r="P26" i="8"/>
  <c r="O26" i="8"/>
  <c r="P25" i="8"/>
  <c r="O25" i="8"/>
  <c r="P24" i="8"/>
  <c r="O24" i="8"/>
  <c r="P23" i="8"/>
  <c r="O23" i="8"/>
  <c r="P22" i="8"/>
  <c r="O22" i="8"/>
  <c r="P21" i="8"/>
  <c r="O21" i="8"/>
  <c r="P20" i="8"/>
  <c r="O20" i="8"/>
  <c r="P19" i="8"/>
  <c r="O19" i="8"/>
  <c r="P18" i="8"/>
  <c r="O18" i="8"/>
  <c r="P17" i="8"/>
  <c r="O17" i="8"/>
  <c r="P16" i="8"/>
  <c r="O16" i="8"/>
  <c r="P15" i="8"/>
  <c r="O15" i="8"/>
  <c r="P14" i="8"/>
  <c r="O14" i="8"/>
  <c r="P13" i="8"/>
  <c r="O13" i="8"/>
  <c r="P12" i="8"/>
  <c r="O12" i="8"/>
  <c r="P11" i="8"/>
  <c r="O11" i="8"/>
  <c r="P10" i="8"/>
  <c r="O10" i="8"/>
  <c r="P9" i="8"/>
  <c r="O9" i="8"/>
  <c r="L41" i="8" l="1"/>
  <c r="K41" i="8"/>
  <c r="R58" i="14"/>
  <c r="Q58" i="14"/>
  <c r="N58" i="14"/>
  <c r="M58" i="14"/>
  <c r="L58" i="14"/>
  <c r="K58" i="14"/>
  <c r="P55" i="14"/>
  <c r="O55" i="14"/>
  <c r="P54" i="14"/>
  <c r="O54" i="14"/>
  <c r="P53" i="14"/>
  <c r="O53" i="14"/>
  <c r="P52" i="14"/>
  <c r="O52" i="14"/>
  <c r="P51" i="14"/>
  <c r="O51" i="14"/>
  <c r="P50" i="14"/>
  <c r="O50" i="14"/>
  <c r="P49" i="14"/>
  <c r="O49" i="14"/>
  <c r="P48" i="14"/>
  <c r="O48" i="14"/>
  <c r="P47" i="14"/>
  <c r="O47" i="14"/>
  <c r="P46" i="14"/>
  <c r="O46" i="14"/>
  <c r="P45" i="14"/>
  <c r="O45" i="14"/>
  <c r="P44" i="14"/>
  <c r="O44" i="14"/>
  <c r="P43" i="14"/>
  <c r="O43" i="14"/>
  <c r="P42" i="14"/>
  <c r="O42" i="14"/>
  <c r="P41" i="14"/>
  <c r="O41" i="14"/>
  <c r="P40" i="14"/>
  <c r="O40" i="14"/>
  <c r="P39" i="14"/>
  <c r="O39" i="14"/>
  <c r="P38" i="14"/>
  <c r="O38" i="14"/>
  <c r="P37" i="14"/>
  <c r="O37" i="14"/>
  <c r="P36" i="14"/>
  <c r="O36" i="14"/>
  <c r="P35" i="14"/>
  <c r="O35" i="14"/>
  <c r="P34" i="14"/>
  <c r="O34" i="14"/>
  <c r="P33" i="14"/>
  <c r="P32" i="14"/>
  <c r="P31" i="14"/>
  <c r="O31" i="14"/>
  <c r="P30" i="14"/>
  <c r="O30" i="14"/>
  <c r="P29" i="14"/>
  <c r="O29" i="14"/>
  <c r="P28" i="14"/>
  <c r="O28" i="14"/>
  <c r="P27" i="14"/>
  <c r="O27" i="14"/>
  <c r="P26" i="14"/>
  <c r="O26" i="14"/>
  <c r="P25" i="14"/>
  <c r="O25" i="14"/>
  <c r="P23" i="14"/>
  <c r="O23" i="14"/>
  <c r="P22" i="14"/>
  <c r="O22" i="14"/>
  <c r="P21" i="14"/>
  <c r="O21" i="14"/>
  <c r="P20" i="14"/>
  <c r="O20" i="14"/>
  <c r="P19" i="14"/>
  <c r="O19" i="14"/>
  <c r="P17" i="14"/>
  <c r="O17" i="14"/>
  <c r="P16" i="14"/>
  <c r="O16" i="14"/>
  <c r="P15" i="14"/>
  <c r="O15" i="14"/>
  <c r="P14" i="14"/>
  <c r="O14" i="14"/>
  <c r="P13" i="14"/>
  <c r="O13" i="14"/>
  <c r="P12" i="14"/>
  <c r="O12" i="14"/>
  <c r="P11" i="14"/>
  <c r="O11" i="14"/>
  <c r="P10" i="14"/>
  <c r="O10" i="14"/>
  <c r="P9" i="14"/>
  <c r="P58" i="14" s="1"/>
  <c r="O9" i="14"/>
  <c r="O58" i="14" s="1"/>
  <c r="M41" i="8" l="1"/>
  <c r="N41" i="8" l="1"/>
  <c r="P41" i="8" l="1"/>
  <c r="O41" i="8"/>
</calcChain>
</file>

<file path=xl/comments1.xml><?xml version="1.0" encoding="utf-8"?>
<comments xmlns="http://schemas.openxmlformats.org/spreadsheetml/2006/main">
  <authors>
    <author>Автор</author>
  </authors>
  <commentList>
    <comment ref="D4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D6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<sst xmlns="http://schemas.openxmlformats.org/spreadsheetml/2006/main" count="296" uniqueCount="95">
  <si>
    <t>Додаток 8                                                                           до наказу МОЗ Украіни 22.03.2013 №232 (у редакцii наказу МОЗ Украіни від 31.03.2015 №194)</t>
  </si>
  <si>
    <t>(назва адміністративної території, установи, закладу)</t>
  </si>
  <si>
    <t xml:space="preserve">Постачальник </t>
  </si>
  <si>
    <t>Назва програми</t>
  </si>
  <si>
    <t>Торгівельна назва</t>
  </si>
  <si>
    <t>Наказ МОЗ (ДОЗ ЛОДА)</t>
  </si>
  <si>
    <t>Отримано</t>
  </si>
  <si>
    <t>Фактично використано</t>
  </si>
  <si>
    <t>Номер</t>
  </si>
  <si>
    <t>Дата</t>
  </si>
  <si>
    <t>Кількість</t>
  </si>
  <si>
    <t>Сума</t>
  </si>
  <si>
    <t>Головний бухгалтер</t>
  </si>
  <si>
    <t>КНП  "Сєвєродонецький центр первинної медико-санітарної допомоги"</t>
  </si>
  <si>
    <t>Генеральний директор</t>
  </si>
  <si>
    <t>О.В. Дегтярьов</t>
  </si>
  <si>
    <t>О.Л. Волкова</t>
  </si>
  <si>
    <t>Залишок на початок місяця</t>
  </si>
  <si>
    <t>Залишок невикористаних препаратів</t>
  </si>
  <si>
    <t>С2459L005 31.12.2022</t>
  </si>
  <si>
    <t>Анатоксин для профілактики дифтерії та правця (АДП) (педіатрична)</t>
  </si>
  <si>
    <t>Вакцина Пріорикс,  для профілактики кору,  паротиту та краснухи</t>
  </si>
  <si>
    <t xml:space="preserve">Вакцина Поліо Сабін 1 и 3 (орал) 2-х комп. для проф.поліомієліту типів 1 та 3 </t>
  </si>
  <si>
    <t>AOP4A668AD 31.01.2022</t>
  </si>
  <si>
    <t>Шприц 2 мл Луер 3-х компонентний ін'єкційний однораз.заст. з двома голками</t>
  </si>
  <si>
    <t xml:space="preserve">Вакцина БЦЖ (ліофізована) BCG Vaccsne (freez dried), 0,05 мл </t>
  </si>
  <si>
    <t>0370G022 31.03.2022</t>
  </si>
  <si>
    <t>Вакцина для профілактики дифтерії, правця та кашлюку,адсорбована, з цільноклітинним кашлюковим компонентом</t>
  </si>
  <si>
    <t>Вакцина Коронавак,для профілактики COVID-19, інактивована</t>
  </si>
  <si>
    <t>Емоклод (Фактор VIII коагуляції крові людини (плазмовий) 1000 МО) 462091 31.08.2023</t>
  </si>
  <si>
    <t>462091 31.08.2023</t>
  </si>
  <si>
    <t>2820Х011А 31.10.2022</t>
  </si>
  <si>
    <t>Вакцина для профілактики дифтерії, правця та кашлюку,адсорбована, із зменшеним вмістом антигену</t>
  </si>
  <si>
    <t>Анатоксин (АДП-М) 222600820В 31.10.2023</t>
  </si>
  <si>
    <t>Вакцина кон'югована для проф.захв,збудником яких є Haemophilus Influenzae типу В</t>
  </si>
  <si>
    <t xml:space="preserve">Вакцина Еувакс В для профілактики гепатиту В рекомбінантна рідка </t>
  </si>
  <si>
    <t>UFA20020 14.06.2023</t>
  </si>
  <si>
    <t>Вакцина Комірнаті концентрат для для дисперсії для ін'єкцій</t>
  </si>
  <si>
    <t>Натрію хлорид розчин для ін'єкцій  9мг/мл 5 мл в ампулі</t>
  </si>
  <si>
    <t>Контейнер для збору для зберігання гострих медичних предметів одноразового використання</t>
  </si>
  <si>
    <t>КНП ЛОР "ЛОДКЛ"</t>
  </si>
  <si>
    <t>SB005/PPL14062021 14.06.2024</t>
  </si>
  <si>
    <t xml:space="preserve">Шприц ін'єкційний стерил. міні-шприц A-D 0.5 ml Soloshot Mini Syringe A-D 0.5 ml </t>
  </si>
  <si>
    <t>Термін придатності</t>
  </si>
  <si>
    <t>Договір</t>
  </si>
  <si>
    <t>Накладна</t>
  </si>
  <si>
    <t>1EY32С1  01.02.2026</t>
  </si>
  <si>
    <t>AMJRЕ259 АВ 31.07.2022</t>
  </si>
  <si>
    <t>Вакцина для проф. дифтерії правця,кашлюку,гепатиту В та захв.сприч. Haem.Inf. типу В кон'юг, адс.</t>
  </si>
  <si>
    <t>2859 Y029 F 31.12.2021</t>
  </si>
  <si>
    <t>1140М024А 30.06.2023</t>
  </si>
  <si>
    <t xml:space="preserve">Вакцина Vaxzevria  AstraZeneca </t>
  </si>
  <si>
    <t>210180 30.11.2021</t>
  </si>
  <si>
    <t>210211 30.11.2021</t>
  </si>
  <si>
    <t>1EY37D1 01.03.2026</t>
  </si>
  <si>
    <t>SB005/PPL09082021 09.08.2024</t>
  </si>
  <si>
    <t xml:space="preserve">Шприц 1 мл Луер </t>
  </si>
  <si>
    <t xml:space="preserve">Вакцина Імовакс Поліо для прфілактики поліомієліту </t>
  </si>
  <si>
    <t>UIA921V 28.02.2023</t>
  </si>
  <si>
    <t>КНП "ЦПМСД №1" м. Лисичанськ</t>
  </si>
  <si>
    <t>КНП "ЦПМСД №2" м. Лисичанськ</t>
  </si>
  <si>
    <t>FK0592 30.04.2022</t>
  </si>
  <si>
    <t>Маска медична, респіратор FFP2 або FFP3, маски неоснащені змінними фільтрами (хірургічні маски)</t>
  </si>
  <si>
    <t>PPL07092021 07.09.2024</t>
  </si>
  <si>
    <t>Вакцина  AstraZeneca</t>
  </si>
  <si>
    <t>J202108096 14.08.2023</t>
  </si>
  <si>
    <t>061Н21А 29.03.2022</t>
  </si>
  <si>
    <t>Вакцина Модерна  mRNA-1273LDP. 1мг/5м INTL EN Vial</t>
  </si>
  <si>
    <t>11033019 01.09.2023</t>
  </si>
  <si>
    <t>2129211 01.06.2026</t>
  </si>
  <si>
    <t>1EY49Е1 01.04.2026</t>
  </si>
  <si>
    <t>SB005/UKS10032021 10.03.2024</t>
  </si>
  <si>
    <t>передача КНП "Сватівський ЦПМСД"</t>
  </si>
  <si>
    <r>
      <t>Інформація про використання матеріальних цінностей, отриманих шляхом централізованого постачання за рахунок коштів Державного бюджету України станом на__29 грудня</t>
    </r>
    <r>
      <rPr>
        <b/>
        <i/>
        <u/>
        <sz val="8"/>
        <rFont val="Arial Cyr"/>
        <charset val="204"/>
      </rPr>
      <t xml:space="preserve">   2021_</t>
    </r>
    <r>
      <rPr>
        <b/>
        <sz val="8"/>
        <rFont val="Arial Cyr"/>
        <charset val="204"/>
      </rPr>
      <t>року за державною програмою КПКВК 2301400 "Забезпечення медичних заходів окремих державних програм та комплексних заходів програмного характеру</t>
    </r>
  </si>
  <si>
    <t>КНП "ЦПМСД" м. Рубіжне</t>
  </si>
  <si>
    <t>передача КНП ЛОР "ЛОДКЛ"</t>
  </si>
  <si>
    <t>АСВ1239 02.2022</t>
  </si>
  <si>
    <t>FМ 4289 30.06.2022</t>
  </si>
  <si>
    <t xml:space="preserve">649 (646) </t>
  </si>
  <si>
    <t>11033020 01.06.2023</t>
  </si>
  <si>
    <t>2WC9G1 01.06.2026</t>
  </si>
  <si>
    <t xml:space="preserve">Шприц ін'єкційний стерил. міні-шприц 0.5 ml </t>
  </si>
  <si>
    <t>2109 01.02.2026</t>
  </si>
  <si>
    <t>13.13.2021</t>
  </si>
  <si>
    <t>Вакцина Інфлувак, поверхневий антиген</t>
  </si>
  <si>
    <t>Z23 30.06.2022</t>
  </si>
  <si>
    <t>Вакцина Поліо Сабін 1 и 3 (орал) 2-х комп. для проф.поліомієліту типів 1 та 4</t>
  </si>
  <si>
    <t>АОР4А676ВВ 30.09.2022</t>
  </si>
  <si>
    <t>Маска медична респіратор FFP3, маски неоснащені змінними фільтрами фільтруючи маски)</t>
  </si>
  <si>
    <t>FL 7645 28.02.2022</t>
  </si>
  <si>
    <t>11033022 01.10.2023</t>
  </si>
  <si>
    <t>КНП "Сватівський ЦПМСД"</t>
  </si>
  <si>
    <t>L202108098 16.08.2023</t>
  </si>
  <si>
    <t>КНП "Красноріченська АЗПСМ"</t>
  </si>
  <si>
    <r>
      <t>Інформація про використання матеріальних цінностей, отриманих шляхом централізованого постачання за рахунок коштів Державного бюджету України станом на__27 січня</t>
    </r>
    <r>
      <rPr>
        <b/>
        <i/>
        <u/>
        <sz val="8"/>
        <rFont val="Arial Cyr"/>
        <charset val="204"/>
      </rPr>
      <t xml:space="preserve">   2022_</t>
    </r>
    <r>
      <rPr>
        <b/>
        <sz val="8"/>
        <rFont val="Arial Cyr"/>
        <charset val="204"/>
      </rPr>
      <t>року за державною програмою КПКВК 2301400 "Забезпечення медичних заходів окремих державних програм та комплексних заходів програмного характеру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</si>
</sst>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2"/>
      <name val="Arial Cyr"/>
      <charset val="204"/>
    </font>
    <font>
      <b/>
      <u/>
      <sz val="12"/>
      <name val="Arial Cyr"/>
      <charset val="204"/>
    </font>
    <font>
      <sz val="10"/>
      <color indexed="8"/>
      <name val="Calibri"/>
      <family val="2"/>
      <charset val="204"/>
    </font>
    <font>
      <b/>
      <sz val="10"/>
      <name val="Arial Cyr"/>
      <charset val="204"/>
    </font>
    <font>
      <b/>
      <sz val="11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b/>
      <sz val="5"/>
      <color indexed="8"/>
      <name val="Calibri"/>
      <family val="2"/>
      <charset val="204"/>
    </font>
    <font>
      <b/>
      <sz val="8"/>
      <name val="Arial Cyr"/>
      <charset val="204"/>
    </font>
    <font>
      <b/>
      <i/>
      <u/>
      <sz val="8"/>
      <name val="Arial Cyr"/>
      <charset val="204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1"/>
      <name val="Times New Roman"/>
      <family val="1"/>
      <charset val="204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Calibri"/>
      <family val="2"/>
      <scheme val="minor"/>
    </font>
    <font>
      <sz val="9"/>
      <name val="Arial Cyr"/>
      <charset val="204"/>
    </font>
    <font>
      <b/>
      <sz val="9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6" fillId="0" borderId="0" xfId="1" applyFont="1"/>
    <xf numFmtId="0" fontId="5" fillId="0" borderId="0" xfId="0" applyFont="1"/>
    <xf numFmtId="0" fontId="11" fillId="0" borderId="0" xfId="0" applyFont="1"/>
    <xf numFmtId="0" fontId="12" fillId="0" borderId="4" xfId="0" applyFont="1" applyBorder="1" applyAlignment="1">
      <alignment wrapText="1"/>
    </xf>
    <xf numFmtId="0" fontId="14" fillId="0" borderId="4" xfId="0" applyFont="1" applyBorder="1"/>
    <xf numFmtId="0" fontId="16" fillId="0" borderId="4" xfId="0" applyFont="1" applyBorder="1" applyAlignment="1">
      <alignment horizontal="center"/>
    </xf>
    <xf numFmtId="2" fontId="16" fillId="0" borderId="0" xfId="0" applyNumberFormat="1" applyFont="1"/>
    <xf numFmtId="2" fontId="15" fillId="0" borderId="0" xfId="0" applyNumberFormat="1" applyFont="1"/>
    <xf numFmtId="0" fontId="15" fillId="0" borderId="0" xfId="0" applyFont="1"/>
    <xf numFmtId="0" fontId="17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8" fillId="0" borderId="4" xfId="0" applyFont="1" applyBorder="1"/>
    <xf numFmtId="14" fontId="18" fillId="0" borderId="4" xfId="0" applyNumberFormat="1" applyFont="1" applyBorder="1"/>
    <xf numFmtId="0" fontId="18" fillId="0" borderId="4" xfId="0" applyFont="1" applyBorder="1" applyAlignment="1">
      <alignment horizontal="center"/>
    </xf>
    <xf numFmtId="0" fontId="11" fillId="0" borderId="0" xfId="0" applyFont="1" applyBorder="1"/>
    <xf numFmtId="14" fontId="11" fillId="0" borderId="0" xfId="0" applyNumberFormat="1" applyFont="1" applyBorder="1"/>
    <xf numFmtId="0" fontId="19" fillId="0" borderId="0" xfId="1" applyFont="1" applyBorder="1"/>
    <xf numFmtId="0" fontId="20" fillId="0" borderId="0" xfId="1" applyFont="1"/>
    <xf numFmtId="0" fontId="13" fillId="0" borderId="0" xfId="1" applyFont="1" applyBorder="1" applyAlignment="1">
      <alignment horizontal="center"/>
    </xf>
    <xf numFmtId="0" fontId="13" fillId="0" borderId="0" xfId="1" applyFont="1" applyBorder="1"/>
    <xf numFmtId="0" fontId="21" fillId="0" borderId="0" xfId="1" applyFont="1"/>
    <xf numFmtId="0" fontId="21" fillId="0" borderId="0" xfId="1" applyFont="1" applyFill="1"/>
    <xf numFmtId="4" fontId="21" fillId="0" borderId="0" xfId="1" applyNumberFormat="1" applyFont="1"/>
    <xf numFmtId="2" fontId="21" fillId="0" borderId="0" xfId="1" applyNumberFormat="1" applyFont="1"/>
    <xf numFmtId="4" fontId="22" fillId="0" borderId="0" xfId="1" applyNumberFormat="1" applyFont="1" applyBorder="1" applyAlignment="1">
      <alignment horizontal="right" vertical="top"/>
    </xf>
    <xf numFmtId="164" fontId="21" fillId="0" borderId="0" xfId="1" applyNumberFormat="1" applyFont="1" applyFill="1"/>
    <xf numFmtId="0" fontId="17" fillId="0" borderId="5" xfId="0" applyFont="1" applyFill="1" applyBorder="1" applyAlignment="1">
      <alignment horizontal="center" vertical="center" wrapText="1"/>
    </xf>
    <xf numFmtId="2" fontId="18" fillId="0" borderId="0" xfId="0" applyNumberFormat="1" applyFont="1"/>
    <xf numFmtId="1" fontId="18" fillId="0" borderId="4" xfId="0" applyNumberFormat="1" applyFont="1" applyBorder="1" applyAlignment="1">
      <alignment horizontal="center"/>
    </xf>
    <xf numFmtId="0" fontId="23" fillId="0" borderId="0" xfId="0" applyFont="1"/>
    <xf numFmtId="0" fontId="24" fillId="0" borderId="5" xfId="0" applyFont="1" applyBorder="1" applyAlignment="1">
      <alignment horizontal="center" vertical="center" wrapText="1"/>
    </xf>
    <xf numFmtId="2" fontId="16" fillId="0" borderId="4" xfId="0" applyNumberFormat="1" applyFont="1" applyBorder="1" applyAlignment="1">
      <alignment horizontal="center"/>
    </xf>
    <xf numFmtId="2" fontId="17" fillId="0" borderId="4" xfId="0" applyNumberFormat="1" applyFont="1" applyBorder="1" applyAlignment="1">
      <alignment horizontal="center"/>
    </xf>
    <xf numFmtId="0" fontId="14" fillId="0" borderId="5" xfId="0" applyFont="1" applyBorder="1" applyAlignment="1">
      <alignment horizontal="center" vertical="center" wrapText="1"/>
    </xf>
    <xf numFmtId="1" fontId="16" fillId="0" borderId="4" xfId="0" applyNumberFormat="1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14" fontId="17" fillId="0" borderId="4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/>
    <xf numFmtId="14" fontId="12" fillId="0" borderId="4" xfId="0" applyNumberFormat="1" applyFont="1" applyBorder="1" applyAlignment="1">
      <alignment wrapText="1"/>
    </xf>
    <xf numFmtId="1" fontId="12" fillId="0" borderId="4" xfId="0" applyNumberFormat="1" applyFont="1" applyBorder="1" applyAlignment="1">
      <alignment horizontal="center"/>
    </xf>
    <xf numFmtId="2" fontId="12" fillId="0" borderId="4" xfId="0" applyNumberFormat="1" applyFont="1" applyBorder="1" applyAlignment="1">
      <alignment horizontal="center"/>
    </xf>
    <xf numFmtId="0" fontId="25" fillId="0" borderId="4" xfId="0" applyFont="1" applyBorder="1" applyAlignment="1">
      <alignment wrapText="1"/>
    </xf>
    <xf numFmtId="0" fontId="25" fillId="0" borderId="4" xfId="0" applyFont="1" applyBorder="1" applyAlignment="1">
      <alignment horizontal="left" wrapText="1"/>
    </xf>
    <xf numFmtId="0" fontId="16" fillId="0" borderId="4" xfId="0" applyFont="1" applyBorder="1"/>
    <xf numFmtId="0" fontId="16" fillId="0" borderId="4" xfId="0" applyFont="1" applyBorder="1" applyAlignment="1">
      <alignment wrapText="1"/>
    </xf>
    <xf numFmtId="0" fontId="26" fillId="0" borderId="4" xfId="0" applyFont="1" applyBorder="1" applyAlignment="1">
      <alignment horizontal="left" wrapText="1"/>
    </xf>
    <xf numFmtId="14" fontId="16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2" fontId="14" fillId="0" borderId="4" xfId="0" applyNumberFormat="1" applyFont="1" applyBorder="1" applyAlignment="1">
      <alignment horizontal="center"/>
    </xf>
    <xf numFmtId="1" fontId="14" fillId="0" borderId="4" xfId="0" applyNumberFormat="1" applyFont="1" applyBorder="1" applyAlignment="1">
      <alignment horizontal="center"/>
    </xf>
    <xf numFmtId="14" fontId="25" fillId="0" borderId="4" xfId="0" applyNumberFormat="1" applyFont="1" applyBorder="1" applyAlignment="1">
      <alignment horizontal="left" wrapText="1"/>
    </xf>
    <xf numFmtId="0" fontId="27" fillId="0" borderId="4" xfId="0" applyFont="1" applyBorder="1" applyAlignment="1">
      <alignment horizontal="center"/>
    </xf>
    <xf numFmtId="14" fontId="27" fillId="0" borderId="4" xfId="0" applyNumberFormat="1" applyFont="1" applyBorder="1" applyAlignment="1">
      <alignment horizontal="center"/>
    </xf>
    <xf numFmtId="1" fontId="27" fillId="0" borderId="4" xfId="0" applyNumberFormat="1" applyFont="1" applyBorder="1" applyAlignment="1">
      <alignment horizontal="center"/>
    </xf>
    <xf numFmtId="2" fontId="27" fillId="0" borderId="4" xfId="0" applyNumberFormat="1" applyFont="1" applyBorder="1" applyAlignment="1">
      <alignment horizontal="center"/>
    </xf>
    <xf numFmtId="0" fontId="27" fillId="0" borderId="4" xfId="0" applyFont="1" applyFill="1" applyBorder="1" applyAlignment="1">
      <alignment wrapText="1"/>
    </xf>
    <xf numFmtId="0" fontId="12" fillId="0" borderId="4" xfId="0" applyFont="1" applyFill="1" applyBorder="1"/>
    <xf numFmtId="14" fontId="27" fillId="0" borderId="4" xfId="0" applyNumberFormat="1" applyFont="1" applyFill="1" applyBorder="1" applyAlignment="1">
      <alignment wrapText="1"/>
    </xf>
    <xf numFmtId="1" fontId="27" fillId="0" borderId="4" xfId="0" applyNumberFormat="1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14" fontId="27" fillId="0" borderId="4" xfId="0" applyNumberFormat="1" applyFont="1" applyFill="1" applyBorder="1" applyAlignment="1">
      <alignment horizontal="center"/>
    </xf>
    <xf numFmtId="14" fontId="12" fillId="0" borderId="4" xfId="0" applyNumberFormat="1" applyFont="1" applyFill="1" applyBorder="1" applyAlignment="1">
      <alignment wrapText="1"/>
    </xf>
    <xf numFmtId="14" fontId="12" fillId="0" borderId="4" xfId="0" applyNumberFormat="1" applyFont="1" applyFill="1" applyBorder="1" applyAlignment="1">
      <alignment horizontal="center"/>
    </xf>
    <xf numFmtId="1" fontId="12" fillId="0" borderId="4" xfId="0" applyNumberFormat="1" applyFont="1" applyFill="1" applyBorder="1" applyAlignment="1">
      <alignment horizontal="center"/>
    </xf>
    <xf numFmtId="2" fontId="12" fillId="0" borderId="4" xfId="0" applyNumberFormat="1" applyFont="1" applyFill="1" applyBorder="1" applyAlignment="1">
      <alignment horizontal="center"/>
    </xf>
    <xf numFmtId="0" fontId="27" fillId="0" borderId="4" xfId="0" applyFont="1" applyBorder="1" applyAlignment="1">
      <alignment wrapText="1"/>
    </xf>
    <xf numFmtId="14" fontId="27" fillId="0" borderId="4" xfId="0" applyNumberFormat="1" applyFont="1" applyBorder="1"/>
    <xf numFmtId="0" fontId="27" fillId="0" borderId="4" xfId="0" applyFont="1" applyBorder="1"/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9"/>
  <sheetViews>
    <sheetView tabSelected="1" topLeftCell="A37" workbookViewId="0">
      <selection activeCell="R35" sqref="R35"/>
    </sheetView>
  </sheetViews>
  <sheetFormatPr defaultRowHeight="15" x14ac:dyDescent="0.25"/>
  <cols>
    <col min="1" max="1" width="7.5703125" customWidth="1"/>
    <col min="2" max="2" width="2.5703125" customWidth="1"/>
    <col min="3" max="3" width="20" customWidth="1"/>
    <col min="4" max="4" width="10.42578125" customWidth="1"/>
    <col min="5" max="5" width="7.42578125" customWidth="1"/>
    <col min="6" max="6" width="10" customWidth="1"/>
    <col min="7" max="7" width="8" hidden="1" customWidth="1"/>
    <col min="8" max="8" width="6" hidden="1" customWidth="1"/>
    <col min="9" max="9" width="7.28515625" customWidth="1"/>
    <col min="10" max="10" width="9.28515625" customWidth="1"/>
    <col min="11" max="11" width="6.42578125" customWidth="1"/>
    <col min="12" max="12" width="10.140625" customWidth="1"/>
    <col min="13" max="13" width="6.85546875" customWidth="1"/>
    <col min="14" max="14" width="8.85546875" customWidth="1"/>
    <col min="15" max="15" width="8.42578125" customWidth="1"/>
    <col min="16" max="16" width="8.28515625" customWidth="1"/>
    <col min="17" max="18" width="9.5703125" customWidth="1"/>
    <col min="19" max="20" width="9.5703125" hidden="1" customWidth="1"/>
    <col min="21" max="21" width="11.7109375" customWidth="1"/>
    <col min="22" max="22" width="10.5703125" bestFit="1" customWidth="1"/>
  </cols>
  <sheetData>
    <row r="1" spans="1:22" ht="3.75" customHeight="1" x14ac:dyDescent="0.25">
      <c r="O1" s="80" t="s">
        <v>0</v>
      </c>
      <c r="P1" s="80"/>
      <c r="Q1" s="80"/>
    </row>
    <row r="2" spans="1:22" ht="23.25" customHeight="1" x14ac:dyDescent="0.25">
      <c r="C2" s="32"/>
      <c r="O2" s="80"/>
      <c r="P2" s="80"/>
      <c r="Q2" s="80"/>
    </row>
    <row r="3" spans="1:22" ht="25.5" customHeight="1" x14ac:dyDescent="0.25">
      <c r="A3" s="81" t="s">
        <v>94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</row>
    <row r="4" spans="1:22" ht="24.75" customHeight="1" x14ac:dyDescent="0.25">
      <c r="A4" s="1"/>
      <c r="B4" s="1"/>
      <c r="C4" s="82" t="s">
        <v>13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1"/>
      <c r="O4" s="1"/>
      <c r="P4" s="1"/>
      <c r="Q4" s="1"/>
      <c r="R4" s="1"/>
    </row>
    <row r="5" spans="1:22" ht="17.25" customHeight="1" x14ac:dyDescent="0.25">
      <c r="A5" s="1"/>
      <c r="B5" s="1"/>
      <c r="C5" s="83" t="s">
        <v>1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1"/>
      <c r="O5" s="1"/>
      <c r="P5" s="1"/>
      <c r="Q5" s="1"/>
      <c r="R5" s="1"/>
    </row>
    <row r="6" spans="1:22" ht="45.75" customHeight="1" x14ac:dyDescent="0.25">
      <c r="A6" s="84" t="s">
        <v>2</v>
      </c>
      <c r="B6" s="84" t="s">
        <v>3</v>
      </c>
      <c r="C6" s="84" t="s">
        <v>4</v>
      </c>
      <c r="D6" s="84" t="s">
        <v>43</v>
      </c>
      <c r="E6" s="78" t="s">
        <v>5</v>
      </c>
      <c r="F6" s="79"/>
      <c r="G6" s="78" t="s">
        <v>44</v>
      </c>
      <c r="H6" s="88"/>
      <c r="I6" s="78" t="s">
        <v>45</v>
      </c>
      <c r="J6" s="88"/>
      <c r="K6" s="86" t="s">
        <v>17</v>
      </c>
      <c r="L6" s="87"/>
      <c r="M6" s="76" t="s">
        <v>6</v>
      </c>
      <c r="N6" s="77"/>
      <c r="O6" s="78" t="s">
        <v>7</v>
      </c>
      <c r="P6" s="79"/>
      <c r="Q6" s="78" t="s">
        <v>18</v>
      </c>
      <c r="R6" s="79"/>
    </row>
    <row r="7" spans="1:22" x14ac:dyDescent="0.25">
      <c r="A7" s="85"/>
      <c r="B7" s="85"/>
      <c r="C7" s="85"/>
      <c r="D7" s="85"/>
      <c r="E7" s="2" t="s">
        <v>8</v>
      </c>
      <c r="F7" s="2" t="s">
        <v>9</v>
      </c>
      <c r="G7" s="2" t="s">
        <v>8</v>
      </c>
      <c r="H7" s="2" t="s">
        <v>9</v>
      </c>
      <c r="I7" s="2" t="s">
        <v>8</v>
      </c>
      <c r="J7" s="2" t="s">
        <v>9</v>
      </c>
      <c r="K7" s="2" t="s">
        <v>10</v>
      </c>
      <c r="L7" s="2" t="s">
        <v>11</v>
      </c>
      <c r="M7" s="2" t="s">
        <v>10</v>
      </c>
      <c r="N7" s="2" t="s">
        <v>11</v>
      </c>
      <c r="O7" s="2" t="s">
        <v>10</v>
      </c>
      <c r="P7" s="2" t="s">
        <v>11</v>
      </c>
      <c r="Q7" s="2" t="s">
        <v>10</v>
      </c>
      <c r="R7" s="2" t="s">
        <v>11</v>
      </c>
    </row>
    <row r="8" spans="1:22" x14ac:dyDescent="0.25">
      <c r="A8" s="13"/>
      <c r="B8" s="13"/>
      <c r="C8" s="13"/>
      <c r="D8" s="13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5"/>
      <c r="T8" s="5"/>
      <c r="U8" s="5"/>
    </row>
    <row r="9" spans="1:22" ht="60" x14ac:dyDescent="0.25">
      <c r="A9" s="12" t="s">
        <v>40</v>
      </c>
      <c r="B9" s="36"/>
      <c r="C9" s="12" t="s">
        <v>29</v>
      </c>
      <c r="D9" s="12" t="s">
        <v>30</v>
      </c>
      <c r="E9" s="38">
        <v>244</v>
      </c>
      <c r="F9" s="39">
        <v>44337</v>
      </c>
      <c r="G9" s="39"/>
      <c r="H9" s="39"/>
      <c r="I9" s="39"/>
      <c r="J9" s="39"/>
      <c r="K9" s="38">
        <v>66</v>
      </c>
      <c r="L9" s="35">
        <v>148500</v>
      </c>
      <c r="M9" s="40"/>
      <c r="N9" s="35"/>
      <c r="O9" s="40">
        <f>K9+M9-Q9</f>
        <v>0</v>
      </c>
      <c r="P9" s="40">
        <f>L9+N9-R9</f>
        <v>0</v>
      </c>
      <c r="Q9" s="38">
        <v>66</v>
      </c>
      <c r="R9" s="35">
        <v>148500</v>
      </c>
      <c r="S9" s="5"/>
      <c r="T9" s="5"/>
      <c r="U9" s="5"/>
    </row>
    <row r="10" spans="1:22" ht="48" x14ac:dyDescent="0.25">
      <c r="A10" s="12" t="s">
        <v>40</v>
      </c>
      <c r="B10" s="36"/>
      <c r="C10" s="12" t="s">
        <v>35</v>
      </c>
      <c r="D10" s="12" t="s">
        <v>36</v>
      </c>
      <c r="E10" s="38">
        <v>372</v>
      </c>
      <c r="F10" s="39">
        <v>43664</v>
      </c>
      <c r="G10" s="39"/>
      <c r="H10" s="39"/>
      <c r="I10" s="39"/>
      <c r="J10" s="39"/>
      <c r="K10" s="38">
        <v>62</v>
      </c>
      <c r="L10" s="35">
        <v>1256.74</v>
      </c>
      <c r="M10" s="40"/>
      <c r="N10" s="35"/>
      <c r="O10" s="40">
        <f t="shared" ref="O10:O40" si="0">K10+M10-Q10</f>
        <v>15</v>
      </c>
      <c r="P10" s="40">
        <f t="shared" ref="P10:P40" si="1">L10+N10-R10</f>
        <v>304.04999999999995</v>
      </c>
      <c r="Q10" s="38">
        <v>47</v>
      </c>
      <c r="R10" s="35">
        <v>952.69</v>
      </c>
      <c r="S10" s="5"/>
      <c r="T10" s="5"/>
      <c r="U10" s="5"/>
    </row>
    <row r="11" spans="1:22" ht="49.5" customHeight="1" x14ac:dyDescent="0.25">
      <c r="A11" s="12" t="s">
        <v>40</v>
      </c>
      <c r="B11" s="36"/>
      <c r="C11" s="33" t="s">
        <v>34</v>
      </c>
      <c r="D11" s="12" t="s">
        <v>50</v>
      </c>
      <c r="E11" s="38">
        <v>416</v>
      </c>
      <c r="F11" s="39">
        <v>43676</v>
      </c>
      <c r="G11" s="39"/>
      <c r="H11" s="39"/>
      <c r="I11" s="41">
        <v>754</v>
      </c>
      <c r="J11" s="42">
        <v>44441</v>
      </c>
      <c r="K11" s="38">
        <v>315</v>
      </c>
      <c r="L11" s="35">
        <v>22210.65</v>
      </c>
      <c r="M11" s="40"/>
      <c r="N11" s="35"/>
      <c r="O11" s="40">
        <f t="shared" si="0"/>
        <v>58</v>
      </c>
      <c r="P11" s="40">
        <f t="shared" si="1"/>
        <v>4089.5800000000017</v>
      </c>
      <c r="Q11" s="38">
        <v>257</v>
      </c>
      <c r="R11" s="35">
        <v>18121.07</v>
      </c>
      <c r="S11" s="5"/>
      <c r="T11" s="5"/>
      <c r="U11" s="5"/>
    </row>
    <row r="12" spans="1:22" ht="72.75" x14ac:dyDescent="0.25">
      <c r="A12" s="12" t="s">
        <v>40</v>
      </c>
      <c r="B12" s="36"/>
      <c r="C12" s="6" t="s">
        <v>32</v>
      </c>
      <c r="D12" s="12" t="s">
        <v>33</v>
      </c>
      <c r="E12" s="38">
        <v>120</v>
      </c>
      <c r="F12" s="39">
        <v>43676</v>
      </c>
      <c r="G12" s="39"/>
      <c r="H12" s="39"/>
      <c r="I12" s="39"/>
      <c r="J12" s="39"/>
      <c r="K12" s="38">
        <v>2328</v>
      </c>
      <c r="L12" s="35">
        <v>9824.16</v>
      </c>
      <c r="M12" s="40"/>
      <c r="N12" s="35"/>
      <c r="O12" s="40">
        <f t="shared" si="0"/>
        <v>113</v>
      </c>
      <c r="P12" s="40">
        <f t="shared" si="1"/>
        <v>476.86000000000058</v>
      </c>
      <c r="Q12" s="38">
        <v>2215</v>
      </c>
      <c r="R12" s="35">
        <v>9347.2999999999993</v>
      </c>
      <c r="S12" s="5"/>
      <c r="T12" s="5"/>
      <c r="U12" s="5"/>
    </row>
    <row r="13" spans="1:22" ht="84.75" x14ac:dyDescent="0.25">
      <c r="A13" s="12" t="s">
        <v>40</v>
      </c>
      <c r="B13" s="36"/>
      <c r="C13" s="6" t="s">
        <v>27</v>
      </c>
      <c r="D13" s="12" t="s">
        <v>31</v>
      </c>
      <c r="E13" s="38">
        <v>372</v>
      </c>
      <c r="F13" s="39">
        <v>43664</v>
      </c>
      <c r="G13" s="39"/>
      <c r="H13" s="39"/>
      <c r="I13" s="39"/>
      <c r="J13" s="39"/>
      <c r="K13" s="38">
        <v>5</v>
      </c>
      <c r="L13" s="35">
        <v>27.22</v>
      </c>
      <c r="M13" s="40"/>
      <c r="N13" s="38"/>
      <c r="O13" s="40">
        <f t="shared" si="0"/>
        <v>5</v>
      </c>
      <c r="P13" s="40">
        <f t="shared" si="1"/>
        <v>27.22</v>
      </c>
      <c r="Q13" s="38">
        <v>0</v>
      </c>
      <c r="R13" s="35">
        <v>0</v>
      </c>
      <c r="S13" s="5"/>
      <c r="T13" s="5"/>
      <c r="U13" s="5"/>
    </row>
    <row r="14" spans="1:22" ht="59.25" customHeight="1" x14ac:dyDescent="0.25">
      <c r="A14" s="12" t="s">
        <v>40</v>
      </c>
      <c r="B14" s="43"/>
      <c r="C14" s="6" t="s">
        <v>27</v>
      </c>
      <c r="D14" s="44" t="s">
        <v>31</v>
      </c>
      <c r="E14" s="41">
        <v>372</v>
      </c>
      <c r="F14" s="42">
        <v>43664</v>
      </c>
      <c r="G14" s="42"/>
      <c r="H14" s="42"/>
      <c r="I14" s="41">
        <v>754</v>
      </c>
      <c r="J14" s="42">
        <v>44441</v>
      </c>
      <c r="K14" s="38">
        <v>500</v>
      </c>
      <c r="L14" s="35">
        <v>2720.5</v>
      </c>
      <c r="M14" s="45"/>
      <c r="N14" s="46"/>
      <c r="O14" s="40">
        <f t="shared" si="0"/>
        <v>53</v>
      </c>
      <c r="P14" s="40">
        <f t="shared" si="1"/>
        <v>288.36999999999989</v>
      </c>
      <c r="Q14" s="38">
        <v>447</v>
      </c>
      <c r="R14" s="35">
        <v>2432.13</v>
      </c>
      <c r="S14" s="5"/>
      <c r="T14" s="5"/>
      <c r="U14" s="5"/>
      <c r="V14" s="5"/>
    </row>
    <row r="15" spans="1:22" ht="49.5" customHeight="1" x14ac:dyDescent="0.25">
      <c r="A15" s="12" t="s">
        <v>40</v>
      </c>
      <c r="B15" s="43"/>
      <c r="C15" s="6" t="s">
        <v>21</v>
      </c>
      <c r="D15" s="44" t="s">
        <v>47</v>
      </c>
      <c r="E15" s="41">
        <v>67</v>
      </c>
      <c r="F15" s="42">
        <v>44250</v>
      </c>
      <c r="G15" s="42"/>
      <c r="H15" s="42"/>
      <c r="I15" s="41">
        <v>754</v>
      </c>
      <c r="J15" s="42">
        <v>44441</v>
      </c>
      <c r="K15" s="38">
        <v>384</v>
      </c>
      <c r="L15" s="35">
        <v>47314.559999999998</v>
      </c>
      <c r="M15" s="45"/>
      <c r="N15" s="46"/>
      <c r="O15" s="40">
        <f t="shared" si="0"/>
        <v>72</v>
      </c>
      <c r="P15" s="40">
        <f t="shared" si="1"/>
        <v>8871.4799999999959</v>
      </c>
      <c r="Q15" s="38">
        <v>312</v>
      </c>
      <c r="R15" s="35">
        <v>38443.08</v>
      </c>
      <c r="S15" s="5"/>
      <c r="T15" s="5"/>
      <c r="U15" s="5"/>
      <c r="V15" s="5"/>
    </row>
    <row r="16" spans="1:22" ht="48.75" x14ac:dyDescent="0.25">
      <c r="A16" s="12" t="s">
        <v>40</v>
      </c>
      <c r="B16" s="43"/>
      <c r="C16" s="6" t="s">
        <v>86</v>
      </c>
      <c r="D16" s="47" t="s">
        <v>87</v>
      </c>
      <c r="E16" s="41">
        <v>67</v>
      </c>
      <c r="F16" s="42">
        <v>44250</v>
      </c>
      <c r="G16" s="42"/>
      <c r="H16" s="42"/>
      <c r="I16" s="41">
        <v>1374</v>
      </c>
      <c r="J16" s="42">
        <v>44552</v>
      </c>
      <c r="K16" s="38">
        <v>600</v>
      </c>
      <c r="L16" s="35">
        <v>3447.6</v>
      </c>
      <c r="M16" s="45"/>
      <c r="N16" s="46"/>
      <c r="O16" s="40">
        <f t="shared" si="0"/>
        <v>72</v>
      </c>
      <c r="P16" s="40">
        <f t="shared" si="1"/>
        <v>413.7199999999998</v>
      </c>
      <c r="Q16" s="38">
        <v>528</v>
      </c>
      <c r="R16" s="35">
        <v>3033.88</v>
      </c>
      <c r="S16" s="5"/>
      <c r="T16" s="5"/>
      <c r="U16" s="5"/>
      <c r="V16" s="5"/>
    </row>
    <row r="17" spans="1:22" ht="48.75" x14ac:dyDescent="0.25">
      <c r="A17" s="12" t="s">
        <v>40</v>
      </c>
      <c r="B17" s="43"/>
      <c r="C17" s="6" t="s">
        <v>25</v>
      </c>
      <c r="D17" s="47" t="s">
        <v>26</v>
      </c>
      <c r="E17" s="41">
        <v>113</v>
      </c>
      <c r="F17" s="42">
        <v>44274</v>
      </c>
      <c r="G17" s="42"/>
      <c r="H17" s="42"/>
      <c r="I17" s="42"/>
      <c r="J17" s="42"/>
      <c r="K17" s="38">
        <v>100</v>
      </c>
      <c r="L17" s="35">
        <v>381.7</v>
      </c>
      <c r="M17" s="45"/>
      <c r="N17" s="46"/>
      <c r="O17" s="40">
        <f t="shared" si="0"/>
        <v>0</v>
      </c>
      <c r="P17" s="40">
        <f t="shared" si="1"/>
        <v>0</v>
      </c>
      <c r="Q17" s="38">
        <v>100</v>
      </c>
      <c r="R17" s="35">
        <v>381.7</v>
      </c>
      <c r="S17" s="5"/>
      <c r="T17" s="5"/>
      <c r="U17" s="5"/>
      <c r="V17" s="5"/>
    </row>
    <row r="18" spans="1:22" ht="48.75" x14ac:dyDescent="0.25">
      <c r="A18" s="12" t="s">
        <v>40</v>
      </c>
      <c r="B18" s="43"/>
      <c r="C18" s="6" t="s">
        <v>25</v>
      </c>
      <c r="D18" s="47" t="s">
        <v>26</v>
      </c>
      <c r="E18" s="41">
        <v>237</v>
      </c>
      <c r="F18" s="42">
        <v>44335</v>
      </c>
      <c r="G18" s="42"/>
      <c r="H18" s="42"/>
      <c r="I18" s="42"/>
      <c r="J18" s="42"/>
      <c r="K18" s="38">
        <v>100</v>
      </c>
      <c r="L18" s="35">
        <v>381.7</v>
      </c>
      <c r="M18" s="45"/>
      <c r="N18" s="46"/>
      <c r="O18" s="40">
        <f t="shared" si="0"/>
        <v>0</v>
      </c>
      <c r="P18" s="40">
        <f t="shared" si="1"/>
        <v>0</v>
      </c>
      <c r="Q18" s="38">
        <v>100</v>
      </c>
      <c r="R18" s="35">
        <v>381.7</v>
      </c>
      <c r="S18" s="5"/>
      <c r="T18" s="5"/>
      <c r="U18" s="5"/>
      <c r="V18" s="5"/>
    </row>
    <row r="19" spans="1:22" ht="48.75" x14ac:dyDescent="0.25">
      <c r="A19" s="12" t="s">
        <v>40</v>
      </c>
      <c r="B19" s="43"/>
      <c r="C19" s="6" t="s">
        <v>25</v>
      </c>
      <c r="D19" s="47" t="s">
        <v>26</v>
      </c>
      <c r="E19" s="41">
        <v>163</v>
      </c>
      <c r="F19" s="42">
        <v>44291</v>
      </c>
      <c r="G19" s="42"/>
      <c r="H19" s="42"/>
      <c r="I19" s="42"/>
      <c r="J19" s="42"/>
      <c r="K19" s="38">
        <v>20</v>
      </c>
      <c r="L19" s="35">
        <v>76.34</v>
      </c>
      <c r="M19" s="45"/>
      <c r="N19" s="46"/>
      <c r="O19" s="40">
        <f t="shared" si="0"/>
        <v>0</v>
      </c>
      <c r="P19" s="40">
        <f t="shared" si="1"/>
        <v>0</v>
      </c>
      <c r="Q19" s="38">
        <v>20</v>
      </c>
      <c r="R19" s="35">
        <v>76.34</v>
      </c>
      <c r="S19" s="5"/>
      <c r="T19" s="5"/>
      <c r="U19" s="5"/>
      <c r="V19" s="5"/>
    </row>
    <row r="20" spans="1:22" ht="48" x14ac:dyDescent="0.25">
      <c r="A20" s="12" t="s">
        <v>40</v>
      </c>
      <c r="B20" s="43"/>
      <c r="C20" s="6" t="s">
        <v>57</v>
      </c>
      <c r="D20" s="47" t="s">
        <v>58</v>
      </c>
      <c r="E20" s="41">
        <v>372</v>
      </c>
      <c r="F20" s="42">
        <v>43664</v>
      </c>
      <c r="G20" s="42"/>
      <c r="H20" s="42"/>
      <c r="I20" s="41">
        <v>1059</v>
      </c>
      <c r="J20" s="42">
        <v>44484</v>
      </c>
      <c r="K20" s="38">
        <v>263</v>
      </c>
      <c r="L20" s="35">
        <v>28322.47</v>
      </c>
      <c r="M20" s="45"/>
      <c r="N20" s="46"/>
      <c r="O20" s="40">
        <f t="shared" si="0"/>
        <v>40</v>
      </c>
      <c r="P20" s="40">
        <f t="shared" si="1"/>
        <v>4307.6000000000022</v>
      </c>
      <c r="Q20" s="38">
        <v>223</v>
      </c>
      <c r="R20" s="35">
        <v>24014.87</v>
      </c>
      <c r="S20" s="5"/>
      <c r="T20" s="5"/>
      <c r="U20" s="5"/>
      <c r="V20" s="5"/>
    </row>
    <row r="21" spans="1:22" ht="48.75" x14ac:dyDescent="0.25">
      <c r="A21" s="12" t="s">
        <v>40</v>
      </c>
      <c r="B21" s="43"/>
      <c r="C21" s="6" t="s">
        <v>20</v>
      </c>
      <c r="D21" s="48" t="s">
        <v>19</v>
      </c>
      <c r="E21" s="41">
        <v>372</v>
      </c>
      <c r="F21" s="42">
        <v>43664</v>
      </c>
      <c r="G21" s="42"/>
      <c r="H21" s="42"/>
      <c r="I21" s="42"/>
      <c r="J21" s="42"/>
      <c r="K21" s="38">
        <v>790</v>
      </c>
      <c r="L21" s="35">
        <v>4649.1499999999996</v>
      </c>
      <c r="M21" s="45"/>
      <c r="N21" s="46"/>
      <c r="O21" s="40">
        <f t="shared" si="0"/>
        <v>23</v>
      </c>
      <c r="P21" s="40">
        <f t="shared" si="1"/>
        <v>135.36999999999989</v>
      </c>
      <c r="Q21" s="38">
        <v>767</v>
      </c>
      <c r="R21" s="35">
        <v>4513.78</v>
      </c>
      <c r="S21" s="5"/>
      <c r="T21" s="5"/>
      <c r="U21" s="5"/>
      <c r="V21" s="5"/>
    </row>
    <row r="22" spans="1:22" ht="48" x14ac:dyDescent="0.25">
      <c r="A22" s="12" t="s">
        <v>40</v>
      </c>
      <c r="B22" s="43"/>
      <c r="C22" s="6" t="s">
        <v>84</v>
      </c>
      <c r="D22" s="48" t="s">
        <v>85</v>
      </c>
      <c r="E22" s="41">
        <v>683</v>
      </c>
      <c r="F22" s="42">
        <v>44547</v>
      </c>
      <c r="G22" s="42"/>
      <c r="H22" s="42"/>
      <c r="I22" s="41">
        <v>1511</v>
      </c>
      <c r="J22" s="42">
        <v>44552</v>
      </c>
      <c r="K22" s="38">
        <v>3000</v>
      </c>
      <c r="L22" s="35">
        <v>600240</v>
      </c>
      <c r="M22" s="45"/>
      <c r="N22" s="46"/>
      <c r="O22" s="40">
        <f t="shared" si="0"/>
        <v>399</v>
      </c>
      <c r="P22" s="40">
        <f t="shared" si="1"/>
        <v>79831.919999999984</v>
      </c>
      <c r="Q22" s="38">
        <v>2601</v>
      </c>
      <c r="R22" s="35">
        <v>520408.08</v>
      </c>
      <c r="S22" s="5"/>
      <c r="T22" s="5"/>
      <c r="U22" s="5"/>
      <c r="V22" s="5"/>
    </row>
    <row r="23" spans="1:22" s="5" customFormat="1" ht="51.75" customHeight="1" x14ac:dyDescent="0.25">
      <c r="A23" s="12" t="s">
        <v>40</v>
      </c>
      <c r="B23" s="43"/>
      <c r="C23" s="6" t="s">
        <v>37</v>
      </c>
      <c r="D23" s="48" t="s">
        <v>77</v>
      </c>
      <c r="E23" s="41">
        <v>665</v>
      </c>
      <c r="F23" s="42">
        <v>44539</v>
      </c>
      <c r="G23" s="42"/>
      <c r="H23" s="42"/>
      <c r="I23" s="41">
        <v>1396</v>
      </c>
      <c r="J23" s="42">
        <v>44543</v>
      </c>
      <c r="K23" s="38">
        <v>1656</v>
      </c>
      <c r="L23" s="35">
        <v>0</v>
      </c>
      <c r="M23" s="45"/>
      <c r="N23" s="46"/>
      <c r="O23" s="40">
        <f t="shared" si="0"/>
        <v>0</v>
      </c>
      <c r="P23" s="40">
        <f t="shared" si="1"/>
        <v>0</v>
      </c>
      <c r="Q23" s="38">
        <v>1656</v>
      </c>
      <c r="R23" s="35">
        <v>0</v>
      </c>
    </row>
    <row r="24" spans="1:22" s="5" customFormat="1" ht="51.75" customHeight="1" x14ac:dyDescent="0.25">
      <c r="A24" s="12" t="s">
        <v>40</v>
      </c>
      <c r="B24" s="43"/>
      <c r="C24" s="6" t="s">
        <v>37</v>
      </c>
      <c r="D24" s="48" t="s">
        <v>89</v>
      </c>
      <c r="E24" s="41">
        <v>697</v>
      </c>
      <c r="F24" s="42">
        <v>44558</v>
      </c>
      <c r="G24" s="42"/>
      <c r="H24" s="42"/>
      <c r="I24" s="41">
        <v>3</v>
      </c>
      <c r="J24" s="42">
        <v>44566</v>
      </c>
      <c r="K24" s="38"/>
      <c r="L24" s="35"/>
      <c r="M24" s="45">
        <v>2688</v>
      </c>
      <c r="N24" s="46">
        <v>0</v>
      </c>
      <c r="O24" s="40">
        <f t="shared" si="0"/>
        <v>2688</v>
      </c>
      <c r="P24" s="40">
        <f t="shared" si="1"/>
        <v>0</v>
      </c>
      <c r="Q24" s="38">
        <v>0</v>
      </c>
      <c r="R24" s="35">
        <v>0</v>
      </c>
    </row>
    <row r="25" spans="1:22" s="5" customFormat="1" ht="51.75" customHeight="1" x14ac:dyDescent="0.25">
      <c r="A25" s="12" t="s">
        <v>40</v>
      </c>
      <c r="B25" s="43"/>
      <c r="C25" s="6" t="s">
        <v>37</v>
      </c>
      <c r="D25" s="48" t="s">
        <v>89</v>
      </c>
      <c r="E25" s="41">
        <v>2</v>
      </c>
      <c r="F25" s="42">
        <v>44572</v>
      </c>
      <c r="G25" s="42"/>
      <c r="H25" s="42"/>
      <c r="I25" s="41">
        <v>46</v>
      </c>
      <c r="J25" s="42">
        <v>44578</v>
      </c>
      <c r="K25" s="38"/>
      <c r="L25" s="35"/>
      <c r="M25" s="45">
        <v>2790</v>
      </c>
      <c r="N25" s="46">
        <v>0</v>
      </c>
      <c r="O25" s="40">
        <f t="shared" si="0"/>
        <v>2664</v>
      </c>
      <c r="P25" s="40">
        <f t="shared" si="1"/>
        <v>0</v>
      </c>
      <c r="Q25" s="38">
        <v>126</v>
      </c>
      <c r="R25" s="35">
        <v>0</v>
      </c>
    </row>
    <row r="26" spans="1:22" s="5" customFormat="1" ht="57.75" customHeight="1" x14ac:dyDescent="0.25">
      <c r="A26" s="12" t="s">
        <v>40</v>
      </c>
      <c r="B26" s="43"/>
      <c r="C26" s="6" t="s">
        <v>67</v>
      </c>
      <c r="D26" s="48" t="s">
        <v>66</v>
      </c>
      <c r="E26" s="41">
        <v>663</v>
      </c>
      <c r="F26" s="42">
        <v>44539</v>
      </c>
      <c r="G26" s="42"/>
      <c r="H26" s="42"/>
      <c r="I26" s="41">
        <v>1376</v>
      </c>
      <c r="J26" s="42">
        <v>44543</v>
      </c>
      <c r="K26" s="38">
        <v>20</v>
      </c>
      <c r="L26" s="35">
        <v>5328</v>
      </c>
      <c r="M26" s="45"/>
      <c r="N26" s="46"/>
      <c r="O26" s="40">
        <f t="shared" si="0"/>
        <v>20</v>
      </c>
      <c r="P26" s="40">
        <f t="shared" si="1"/>
        <v>5328</v>
      </c>
      <c r="Q26" s="38">
        <v>0</v>
      </c>
      <c r="R26" s="35">
        <v>0</v>
      </c>
    </row>
    <row r="27" spans="1:22" ht="51" customHeight="1" x14ac:dyDescent="0.25">
      <c r="A27" s="12" t="s">
        <v>40</v>
      </c>
      <c r="B27" s="43"/>
      <c r="C27" s="6" t="s">
        <v>28</v>
      </c>
      <c r="D27" s="48" t="s">
        <v>65</v>
      </c>
      <c r="E27" s="41">
        <v>591</v>
      </c>
      <c r="F27" s="42">
        <v>44511</v>
      </c>
      <c r="G27" s="42"/>
      <c r="H27" s="42"/>
      <c r="I27" s="41">
        <v>1196</v>
      </c>
      <c r="J27" s="42">
        <v>44515</v>
      </c>
      <c r="K27" s="38">
        <v>1124</v>
      </c>
      <c r="L27" s="35">
        <v>0</v>
      </c>
      <c r="M27" s="45"/>
      <c r="N27" s="46"/>
      <c r="O27" s="40">
        <f t="shared" si="0"/>
        <v>1117</v>
      </c>
      <c r="P27" s="40">
        <f t="shared" si="1"/>
        <v>0</v>
      </c>
      <c r="Q27" s="38">
        <v>7</v>
      </c>
      <c r="R27" s="35">
        <v>0</v>
      </c>
      <c r="S27" s="5"/>
      <c r="T27" s="5"/>
      <c r="U27" s="5"/>
      <c r="V27" s="5"/>
    </row>
    <row r="28" spans="1:22" ht="81.75" customHeight="1" x14ac:dyDescent="0.25">
      <c r="A28" s="36" t="s">
        <v>91</v>
      </c>
      <c r="B28" s="43"/>
      <c r="C28" s="6" t="s">
        <v>28</v>
      </c>
      <c r="D28" s="48" t="s">
        <v>92</v>
      </c>
      <c r="E28" s="41"/>
      <c r="F28" s="42"/>
      <c r="G28" s="42"/>
      <c r="H28" s="42"/>
      <c r="I28" s="41">
        <v>2</v>
      </c>
      <c r="J28" s="42">
        <v>44588</v>
      </c>
      <c r="K28" s="38"/>
      <c r="L28" s="35"/>
      <c r="M28" s="45">
        <v>500</v>
      </c>
      <c r="N28" s="46">
        <v>0</v>
      </c>
      <c r="O28" s="40">
        <f>K28+M28-Q28</f>
        <v>0</v>
      </c>
      <c r="P28" s="40">
        <f>L28+N28-R28</f>
        <v>0</v>
      </c>
      <c r="Q28" s="38">
        <v>500</v>
      </c>
      <c r="R28" s="35">
        <v>0</v>
      </c>
      <c r="S28" s="5"/>
      <c r="T28" s="5"/>
      <c r="U28" s="5"/>
      <c r="V28" s="5"/>
    </row>
    <row r="29" spans="1:22" ht="66" customHeight="1" x14ac:dyDescent="0.25">
      <c r="A29" s="36" t="s">
        <v>93</v>
      </c>
      <c r="B29" s="43"/>
      <c r="C29" s="6" t="s">
        <v>28</v>
      </c>
      <c r="D29" s="48" t="s">
        <v>65</v>
      </c>
      <c r="E29" s="41"/>
      <c r="F29" s="42"/>
      <c r="G29" s="42"/>
      <c r="H29" s="42"/>
      <c r="I29" s="41">
        <v>3</v>
      </c>
      <c r="J29" s="42">
        <v>44588</v>
      </c>
      <c r="K29" s="38"/>
      <c r="L29" s="35"/>
      <c r="M29" s="45">
        <v>500</v>
      </c>
      <c r="N29" s="46">
        <v>0</v>
      </c>
      <c r="O29" s="40">
        <f t="shared" ref="O29:O40" si="2">K29+M29-Q29</f>
        <v>0</v>
      </c>
      <c r="P29" s="40">
        <f t="shared" ref="P29:P40" si="3">L29+N29-R29</f>
        <v>0</v>
      </c>
      <c r="Q29" s="35">
        <v>500</v>
      </c>
      <c r="R29" s="35">
        <v>0</v>
      </c>
      <c r="S29" s="5"/>
      <c r="T29" s="5"/>
      <c r="U29" s="5"/>
      <c r="V29" s="5"/>
    </row>
    <row r="30" spans="1:22" ht="51" customHeight="1" x14ac:dyDescent="0.25">
      <c r="A30" s="12" t="s">
        <v>40</v>
      </c>
      <c r="B30" s="43"/>
      <c r="C30" s="6" t="s">
        <v>38</v>
      </c>
      <c r="D30" s="48" t="s">
        <v>90</v>
      </c>
      <c r="E30" s="41">
        <v>697</v>
      </c>
      <c r="F30" s="42">
        <v>44558</v>
      </c>
      <c r="G30" s="42"/>
      <c r="H30" s="42"/>
      <c r="I30" s="41">
        <v>3</v>
      </c>
      <c r="J30" s="42">
        <v>44566</v>
      </c>
      <c r="K30" s="38"/>
      <c r="L30" s="35"/>
      <c r="M30" s="45">
        <v>448</v>
      </c>
      <c r="N30" s="46">
        <v>0</v>
      </c>
      <c r="O30" s="40">
        <f t="shared" si="2"/>
        <v>448</v>
      </c>
      <c r="P30" s="40">
        <f t="shared" si="3"/>
        <v>0</v>
      </c>
      <c r="Q30" s="38">
        <v>0</v>
      </c>
      <c r="R30" s="35">
        <v>0</v>
      </c>
      <c r="S30" s="5"/>
      <c r="T30" s="5"/>
      <c r="U30" s="5"/>
      <c r="V30" s="5"/>
    </row>
    <row r="31" spans="1:22" ht="48" x14ac:dyDescent="0.25">
      <c r="A31" s="12" t="s">
        <v>40</v>
      </c>
      <c r="B31" s="43"/>
      <c r="C31" s="6" t="s">
        <v>38</v>
      </c>
      <c r="D31" s="56" t="s">
        <v>79</v>
      </c>
      <c r="E31" s="41">
        <v>665</v>
      </c>
      <c r="F31" s="42">
        <v>44539</v>
      </c>
      <c r="G31" s="42"/>
      <c r="H31" s="42"/>
      <c r="I31" s="41">
        <v>1396</v>
      </c>
      <c r="J31" s="42">
        <v>44543</v>
      </c>
      <c r="K31" s="38">
        <v>276</v>
      </c>
      <c r="L31" s="35">
        <v>0</v>
      </c>
      <c r="M31" s="59"/>
      <c r="N31" s="60"/>
      <c r="O31" s="40">
        <f t="shared" si="2"/>
        <v>276</v>
      </c>
      <c r="P31" s="40">
        <f t="shared" si="3"/>
        <v>0</v>
      </c>
      <c r="Q31" s="38">
        <v>0</v>
      </c>
      <c r="R31" s="35">
        <v>0</v>
      </c>
      <c r="S31" s="5"/>
      <c r="T31" s="5"/>
      <c r="U31" s="5"/>
      <c r="V31" s="5"/>
    </row>
    <row r="32" spans="1:22" ht="48" x14ac:dyDescent="0.25">
      <c r="A32" s="12" t="s">
        <v>40</v>
      </c>
      <c r="B32" s="43"/>
      <c r="C32" s="6" t="s">
        <v>38</v>
      </c>
      <c r="D32" s="56" t="s">
        <v>79</v>
      </c>
      <c r="E32" s="41">
        <v>2</v>
      </c>
      <c r="F32" s="42">
        <v>44572</v>
      </c>
      <c r="G32" s="42"/>
      <c r="H32" s="42"/>
      <c r="I32" s="41">
        <v>46</v>
      </c>
      <c r="J32" s="42">
        <v>44578</v>
      </c>
      <c r="K32" s="38"/>
      <c r="L32" s="35"/>
      <c r="M32" s="59">
        <v>465</v>
      </c>
      <c r="N32" s="60">
        <v>0</v>
      </c>
      <c r="O32" s="40">
        <f t="shared" si="2"/>
        <v>168</v>
      </c>
      <c r="P32" s="40">
        <f t="shared" si="3"/>
        <v>0</v>
      </c>
      <c r="Q32" s="38">
        <v>297</v>
      </c>
      <c r="R32" s="35">
        <v>0</v>
      </c>
      <c r="S32" s="5"/>
      <c r="T32" s="5"/>
      <c r="U32" s="5"/>
      <c r="V32" s="5"/>
    </row>
    <row r="33" spans="1:23" ht="60.75" x14ac:dyDescent="0.25">
      <c r="A33" s="29" t="s">
        <v>40</v>
      </c>
      <c r="B33" s="62"/>
      <c r="C33" s="61" t="s">
        <v>24</v>
      </c>
      <c r="D33" s="63" t="s">
        <v>70</v>
      </c>
      <c r="E33" s="41">
        <v>667</v>
      </c>
      <c r="F33" s="42">
        <v>44540</v>
      </c>
      <c r="G33" s="42"/>
      <c r="H33" s="42"/>
      <c r="I33" s="41">
        <v>1395</v>
      </c>
      <c r="J33" s="42">
        <v>44543</v>
      </c>
      <c r="K33" s="38">
        <v>667</v>
      </c>
      <c r="L33" s="35">
        <v>0</v>
      </c>
      <c r="M33" s="64"/>
      <c r="N33" s="65"/>
      <c r="O33" s="40">
        <f t="shared" si="2"/>
        <v>0</v>
      </c>
      <c r="P33" s="40">
        <f t="shared" si="3"/>
        <v>0</v>
      </c>
      <c r="Q33" s="38">
        <v>667</v>
      </c>
      <c r="R33" s="35">
        <v>0</v>
      </c>
      <c r="S33" s="5"/>
      <c r="T33" s="5"/>
      <c r="U33" s="5"/>
      <c r="V33" s="5"/>
    </row>
    <row r="34" spans="1:23" ht="50.25" customHeight="1" x14ac:dyDescent="0.25">
      <c r="A34" s="12"/>
      <c r="B34" s="43"/>
      <c r="C34" s="6" t="s">
        <v>42</v>
      </c>
      <c r="D34" s="48"/>
      <c r="E34" s="57">
        <v>513</v>
      </c>
      <c r="F34" s="58">
        <v>44474</v>
      </c>
      <c r="G34" s="58"/>
      <c r="H34" s="58"/>
      <c r="I34" s="66">
        <v>997</v>
      </c>
      <c r="J34" s="58">
        <v>44484</v>
      </c>
      <c r="K34" s="38">
        <v>19900</v>
      </c>
      <c r="L34" s="35">
        <v>24666.1</v>
      </c>
      <c r="M34" s="45"/>
      <c r="N34" s="46"/>
      <c r="O34" s="40">
        <f t="shared" si="2"/>
        <v>8000</v>
      </c>
      <c r="P34" s="40">
        <f t="shared" si="3"/>
        <v>9918.0799999999981</v>
      </c>
      <c r="Q34" s="38">
        <v>11900</v>
      </c>
      <c r="R34" s="35">
        <v>14748.02</v>
      </c>
      <c r="S34" s="5"/>
      <c r="T34" s="5"/>
      <c r="U34" s="5"/>
      <c r="V34" s="5"/>
    </row>
    <row r="35" spans="1:23" ht="62.25" customHeight="1" x14ac:dyDescent="0.25">
      <c r="A35" s="12" t="s">
        <v>40</v>
      </c>
      <c r="B35" s="43"/>
      <c r="C35" s="6" t="s">
        <v>81</v>
      </c>
      <c r="D35" s="48" t="s">
        <v>82</v>
      </c>
      <c r="E35" s="41">
        <v>667</v>
      </c>
      <c r="F35" s="42">
        <v>44540</v>
      </c>
      <c r="G35" s="42"/>
      <c r="H35" s="42"/>
      <c r="I35" s="41">
        <v>1395</v>
      </c>
      <c r="J35" s="42" t="s">
        <v>83</v>
      </c>
      <c r="K35" s="38">
        <v>10000</v>
      </c>
      <c r="L35" s="35">
        <v>26100</v>
      </c>
      <c r="M35" s="45"/>
      <c r="N35" s="46"/>
      <c r="O35" s="40">
        <f t="shared" si="2"/>
        <v>0</v>
      </c>
      <c r="P35" s="40">
        <f t="shared" si="3"/>
        <v>0</v>
      </c>
      <c r="Q35" s="38">
        <v>10000</v>
      </c>
      <c r="R35" s="35">
        <v>26100</v>
      </c>
      <c r="S35" s="5"/>
      <c r="T35" s="5"/>
      <c r="U35" s="5"/>
      <c r="V35" s="5"/>
    </row>
    <row r="36" spans="1:23" ht="60.75" x14ac:dyDescent="0.25">
      <c r="A36" s="12" t="s">
        <v>40</v>
      </c>
      <c r="B36" s="43"/>
      <c r="C36" s="6" t="s">
        <v>39</v>
      </c>
      <c r="D36" s="68" t="s">
        <v>41</v>
      </c>
      <c r="E36" s="66">
        <v>373</v>
      </c>
      <c r="F36" s="67">
        <v>44400</v>
      </c>
      <c r="G36" s="69"/>
      <c r="H36" s="69"/>
      <c r="I36" s="66"/>
      <c r="J36" s="67"/>
      <c r="K36" s="38">
        <v>7</v>
      </c>
      <c r="L36" s="35">
        <v>0</v>
      </c>
      <c r="M36" s="70"/>
      <c r="N36" s="71"/>
      <c r="O36" s="40">
        <f t="shared" si="2"/>
        <v>0</v>
      </c>
      <c r="P36" s="40">
        <f t="shared" si="3"/>
        <v>0</v>
      </c>
      <c r="Q36" s="38">
        <v>7</v>
      </c>
      <c r="R36" s="35">
        <v>0</v>
      </c>
      <c r="S36" s="5"/>
      <c r="T36" s="5"/>
      <c r="U36" s="5"/>
      <c r="V36" s="5"/>
    </row>
    <row r="37" spans="1:23" ht="60.75" x14ac:dyDescent="0.25">
      <c r="A37" s="12" t="s">
        <v>40</v>
      </c>
      <c r="B37" s="43"/>
      <c r="C37" s="6" t="s">
        <v>39</v>
      </c>
      <c r="D37" s="44"/>
      <c r="E37" s="57">
        <v>471</v>
      </c>
      <c r="F37" s="58">
        <v>44452</v>
      </c>
      <c r="G37" s="58"/>
      <c r="H37" s="58"/>
      <c r="I37" s="66">
        <v>866</v>
      </c>
      <c r="J37" s="58">
        <v>44455</v>
      </c>
      <c r="K37" s="38">
        <v>10</v>
      </c>
      <c r="L37" s="35">
        <v>241.4</v>
      </c>
      <c r="M37" s="45"/>
      <c r="N37" s="46"/>
      <c r="O37" s="40">
        <f t="shared" si="2"/>
        <v>0</v>
      </c>
      <c r="P37" s="40">
        <f t="shared" si="3"/>
        <v>0</v>
      </c>
      <c r="Q37" s="38">
        <v>10</v>
      </c>
      <c r="R37" s="35">
        <v>241.4</v>
      </c>
      <c r="S37" s="5"/>
      <c r="T37" s="5"/>
      <c r="U37" s="5"/>
      <c r="V37" s="5"/>
    </row>
    <row r="38" spans="1:23" ht="61.5" customHeight="1" x14ac:dyDescent="0.25">
      <c r="A38" s="12" t="s">
        <v>40</v>
      </c>
      <c r="B38" s="43"/>
      <c r="C38" s="72" t="s">
        <v>62</v>
      </c>
      <c r="D38" s="73"/>
      <c r="E38" s="74">
        <v>580</v>
      </c>
      <c r="F38" s="73">
        <v>44505</v>
      </c>
      <c r="G38" s="73"/>
      <c r="H38" s="73"/>
      <c r="I38" s="66">
        <v>1113</v>
      </c>
      <c r="J38" s="42">
        <v>44512</v>
      </c>
      <c r="K38" s="38">
        <v>14450</v>
      </c>
      <c r="L38" s="35">
        <v>153992.06</v>
      </c>
      <c r="M38" s="45"/>
      <c r="N38" s="46"/>
      <c r="O38" s="40">
        <f t="shared" si="2"/>
        <v>540</v>
      </c>
      <c r="P38" s="35">
        <f t="shared" si="3"/>
        <v>5754.7200000000012</v>
      </c>
      <c r="Q38" s="38">
        <v>13910</v>
      </c>
      <c r="R38" s="35">
        <v>148237.34</v>
      </c>
      <c r="S38" s="5"/>
      <c r="T38" s="5"/>
      <c r="U38" s="5"/>
      <c r="V38" s="5"/>
    </row>
    <row r="39" spans="1:23" ht="61.5" customHeight="1" x14ac:dyDescent="0.25">
      <c r="A39" s="12" t="s">
        <v>40</v>
      </c>
      <c r="B39" s="43"/>
      <c r="C39" s="72" t="s">
        <v>62</v>
      </c>
      <c r="D39" s="73"/>
      <c r="E39" s="74">
        <v>670</v>
      </c>
      <c r="F39" s="73">
        <v>44543</v>
      </c>
      <c r="G39" s="73"/>
      <c r="H39" s="73"/>
      <c r="I39" s="66">
        <v>1449</v>
      </c>
      <c r="J39" s="42">
        <v>44552</v>
      </c>
      <c r="K39" s="38">
        <v>12500</v>
      </c>
      <c r="L39" s="35">
        <v>130480</v>
      </c>
      <c r="M39" s="45"/>
      <c r="N39" s="46"/>
      <c r="O39" s="40">
        <f t="shared" si="2"/>
        <v>0</v>
      </c>
      <c r="P39" s="40">
        <f t="shared" si="3"/>
        <v>0</v>
      </c>
      <c r="Q39" s="38">
        <v>12500</v>
      </c>
      <c r="R39" s="35">
        <v>130480</v>
      </c>
      <c r="S39" s="5"/>
      <c r="T39" s="5"/>
      <c r="U39" s="5"/>
      <c r="V39" s="5"/>
    </row>
    <row r="40" spans="1:23" ht="61.5" customHeight="1" x14ac:dyDescent="0.25">
      <c r="A40" s="12" t="s">
        <v>40</v>
      </c>
      <c r="B40" s="43"/>
      <c r="C40" s="72" t="s">
        <v>88</v>
      </c>
      <c r="D40" s="73"/>
      <c r="E40" s="74">
        <v>670</v>
      </c>
      <c r="F40" s="73">
        <v>44543</v>
      </c>
      <c r="G40" s="73"/>
      <c r="H40" s="73"/>
      <c r="I40" s="66">
        <v>1449</v>
      </c>
      <c r="J40" s="42">
        <v>44552</v>
      </c>
      <c r="K40" s="38">
        <v>7940</v>
      </c>
      <c r="L40" s="35">
        <v>655663.68000000005</v>
      </c>
      <c r="M40" s="45"/>
      <c r="N40" s="46"/>
      <c r="O40" s="40">
        <f t="shared" si="2"/>
        <v>0</v>
      </c>
      <c r="P40" s="40">
        <f t="shared" si="3"/>
        <v>0</v>
      </c>
      <c r="Q40" s="38">
        <v>7940</v>
      </c>
      <c r="R40" s="35">
        <v>655663.68000000005</v>
      </c>
      <c r="S40" s="5"/>
      <c r="T40" s="5"/>
      <c r="U40" s="5"/>
      <c r="V40" s="5"/>
    </row>
    <row r="41" spans="1:23" s="11" customFormat="1" ht="12" x14ac:dyDescent="0.2">
      <c r="A41" s="7"/>
      <c r="B41" s="14"/>
      <c r="C41" s="6"/>
      <c r="D41" s="15"/>
      <c r="E41" s="14"/>
      <c r="F41" s="15"/>
      <c r="G41" s="15"/>
      <c r="H41" s="15"/>
      <c r="I41" s="15"/>
      <c r="J41" s="15"/>
      <c r="K41" s="16">
        <f>SUM(K9:K40)</f>
        <v>77083</v>
      </c>
      <c r="L41" s="16">
        <f>SUM(L9:L40)</f>
        <v>1865824.0300000003</v>
      </c>
      <c r="M41" s="31">
        <f t="shared" ref="M41:R41" si="4">SUM(M9:M40)</f>
        <v>7391</v>
      </c>
      <c r="N41" s="31">
        <f t="shared" si="4"/>
        <v>0</v>
      </c>
      <c r="O41" s="37">
        <f t="shared" si="4"/>
        <v>16771</v>
      </c>
      <c r="P41" s="34">
        <f t="shared" si="4"/>
        <v>119746.96999999999</v>
      </c>
      <c r="Q41" s="8">
        <f>SUM(Q9:Q40)</f>
        <v>67703</v>
      </c>
      <c r="R41" s="34">
        <f>SUM(R9:R40)</f>
        <v>1746077.06</v>
      </c>
      <c r="S41" s="9"/>
      <c r="T41" s="9"/>
      <c r="U41" s="30"/>
      <c r="V41" s="10"/>
      <c r="W41" s="10"/>
    </row>
    <row r="42" spans="1:23" ht="23.25" customHeight="1" x14ac:dyDescent="0.25">
      <c r="A42" s="19" t="s">
        <v>14</v>
      </c>
      <c r="B42" s="20"/>
      <c r="C42" s="17"/>
      <c r="D42" s="5"/>
      <c r="E42" s="17"/>
      <c r="F42" s="18"/>
      <c r="G42" s="18"/>
      <c r="H42" s="18"/>
      <c r="I42" s="18"/>
      <c r="J42" s="18"/>
      <c r="K42" s="17"/>
      <c r="L42" s="17"/>
      <c r="M42" s="17"/>
      <c r="N42" s="17"/>
      <c r="O42" s="20" t="s">
        <v>15</v>
      </c>
      <c r="P42" s="17"/>
      <c r="Q42" s="17"/>
      <c r="R42" s="17"/>
    </row>
    <row r="43" spans="1:23" ht="32.25" customHeight="1" x14ac:dyDescent="0.25">
      <c r="A43" s="19"/>
      <c r="B43" s="20"/>
      <c r="C43" s="17"/>
      <c r="D43" s="5"/>
      <c r="E43" s="17"/>
      <c r="F43" s="18"/>
      <c r="G43" s="18"/>
      <c r="H43" s="18"/>
      <c r="I43" s="18"/>
      <c r="J43" s="18"/>
      <c r="K43" s="17"/>
      <c r="L43" s="17"/>
      <c r="M43" s="17"/>
      <c r="N43" s="17"/>
      <c r="O43" s="20"/>
      <c r="P43" s="17"/>
      <c r="Q43" s="17"/>
      <c r="R43" s="17"/>
    </row>
    <row r="44" spans="1:23" x14ac:dyDescent="0.25">
      <c r="A44" s="19" t="s">
        <v>12</v>
      </c>
      <c r="B44" s="20"/>
      <c r="C44" s="17"/>
      <c r="D44" s="5"/>
      <c r="E44" s="17"/>
      <c r="F44" s="18"/>
      <c r="G44" s="18"/>
      <c r="H44" s="18"/>
      <c r="I44" s="18"/>
      <c r="J44" s="18"/>
      <c r="K44" s="17"/>
      <c r="L44" s="17"/>
      <c r="M44" s="17"/>
      <c r="N44" s="17"/>
      <c r="O44" s="20" t="s">
        <v>16</v>
      </c>
      <c r="P44" s="17"/>
      <c r="Q44" s="17"/>
      <c r="R44" s="17"/>
    </row>
    <row r="45" spans="1:23" x14ac:dyDescent="0.25">
      <c r="A45" s="19"/>
      <c r="B45" s="20"/>
      <c r="C45" s="17"/>
      <c r="D45" s="20"/>
      <c r="E45" s="17"/>
      <c r="F45" s="18"/>
      <c r="G45" s="18"/>
      <c r="H45" s="18"/>
      <c r="I45" s="18"/>
      <c r="J45" s="18"/>
      <c r="K45" s="17"/>
      <c r="L45" s="17"/>
      <c r="M45" s="17"/>
      <c r="N45" s="17"/>
      <c r="O45" s="5"/>
      <c r="P45" s="5"/>
      <c r="Q45" s="17"/>
      <c r="R45" s="17"/>
    </row>
    <row r="46" spans="1:23" x14ac:dyDescent="0.25">
      <c r="A46" s="19"/>
      <c r="B46" s="20"/>
      <c r="C46" s="17"/>
      <c r="D46" s="20"/>
      <c r="E46" s="21"/>
      <c r="F46" s="21"/>
      <c r="G46" s="21"/>
      <c r="H46" s="21"/>
      <c r="I46" s="21"/>
      <c r="J46" s="21"/>
      <c r="K46" s="21"/>
      <c r="L46" s="22"/>
      <c r="M46" s="23"/>
      <c r="N46" s="24"/>
      <c r="O46" s="24"/>
      <c r="P46" s="25"/>
      <c r="Q46" s="24"/>
      <c r="R46" s="26"/>
    </row>
    <row r="47" spans="1:23" x14ac:dyDescent="0.25">
      <c r="A47" s="4"/>
      <c r="B47" s="4"/>
      <c r="C47" s="20"/>
      <c r="D47" s="18"/>
      <c r="E47" s="21"/>
      <c r="F47" s="21"/>
      <c r="G47" s="21"/>
      <c r="H47" s="21"/>
      <c r="I47" s="21"/>
      <c r="J47" s="21"/>
      <c r="K47" s="21"/>
      <c r="L47" s="22"/>
      <c r="M47" s="23"/>
      <c r="N47" s="24"/>
      <c r="O47" s="24"/>
      <c r="P47" s="25"/>
      <c r="Q47" s="27"/>
      <c r="R47" s="23"/>
    </row>
    <row r="48" spans="1:23" x14ac:dyDescent="0.25">
      <c r="A48" s="4"/>
      <c r="B48" s="4"/>
      <c r="C48" s="20"/>
      <c r="D48" s="18"/>
      <c r="E48" s="21"/>
      <c r="F48" s="21"/>
      <c r="G48" s="21"/>
      <c r="H48" s="21"/>
      <c r="I48" s="21"/>
      <c r="J48" s="21"/>
      <c r="K48" s="21"/>
      <c r="L48" s="22"/>
      <c r="M48" s="23"/>
      <c r="N48" s="24"/>
      <c r="O48" s="28"/>
      <c r="P48" s="23"/>
      <c r="Q48" s="24"/>
      <c r="R48" s="23"/>
    </row>
    <row r="49" spans="3:3" x14ac:dyDescent="0.25">
      <c r="C49" s="3"/>
    </row>
  </sheetData>
  <mergeCells count="15">
    <mergeCell ref="M6:N6"/>
    <mergeCell ref="O6:P6"/>
    <mergeCell ref="Q6:R6"/>
    <mergeCell ref="O1:Q2"/>
    <mergeCell ref="A3:R3"/>
    <mergeCell ref="C4:M4"/>
    <mergeCell ref="C5:M5"/>
    <mergeCell ref="A6:A7"/>
    <mergeCell ref="B6:B7"/>
    <mergeCell ref="C6:C7"/>
    <mergeCell ref="D6:D7"/>
    <mergeCell ref="E6:F6"/>
    <mergeCell ref="K6:L6"/>
    <mergeCell ref="G6:H6"/>
    <mergeCell ref="I6:J6"/>
  </mergeCells>
  <pageMargins left="3.937007874015748E-2" right="3.937007874015748E-2" top="3.937007874015748E-2" bottom="3.937007874015748E-2" header="0.31496062992125984" footer="0.31496062992125984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66"/>
  <sheetViews>
    <sheetView topLeftCell="A31" workbookViewId="0">
      <selection activeCell="A32" sqref="A32"/>
    </sheetView>
  </sheetViews>
  <sheetFormatPr defaultRowHeight="15" x14ac:dyDescent="0.25"/>
  <cols>
    <col min="1" max="1" width="7.5703125" customWidth="1"/>
    <col min="2" max="2" width="2.5703125" customWidth="1"/>
    <col min="3" max="3" width="20" customWidth="1"/>
    <col min="4" max="4" width="10.42578125" customWidth="1"/>
    <col min="5" max="5" width="7.42578125" customWidth="1"/>
    <col min="6" max="6" width="10" customWidth="1"/>
    <col min="7" max="7" width="8" hidden="1" customWidth="1"/>
    <col min="8" max="8" width="6" hidden="1" customWidth="1"/>
    <col min="9" max="9" width="7.28515625" customWidth="1"/>
    <col min="10" max="10" width="10.28515625" customWidth="1"/>
    <col min="11" max="11" width="6.42578125" customWidth="1"/>
    <col min="12" max="12" width="10.140625" customWidth="1"/>
    <col min="13" max="13" width="6.85546875" customWidth="1"/>
    <col min="14" max="14" width="8.85546875" customWidth="1"/>
    <col min="15" max="15" width="8.42578125" customWidth="1"/>
    <col min="16" max="16" width="10.140625" customWidth="1"/>
    <col min="17" max="17" width="6.42578125" customWidth="1"/>
    <col min="18" max="18" width="9.5703125" customWidth="1"/>
    <col min="19" max="20" width="9.5703125" hidden="1" customWidth="1"/>
    <col min="21" max="21" width="11.7109375" customWidth="1"/>
    <col min="22" max="22" width="10.5703125" bestFit="1" customWidth="1"/>
  </cols>
  <sheetData>
    <row r="1" spans="1:22" ht="3.75" customHeight="1" x14ac:dyDescent="0.25">
      <c r="O1" s="80" t="s">
        <v>0</v>
      </c>
      <c r="P1" s="80"/>
      <c r="Q1" s="80"/>
    </row>
    <row r="2" spans="1:22" ht="23.25" customHeight="1" x14ac:dyDescent="0.25">
      <c r="C2" s="32"/>
      <c r="O2" s="80"/>
      <c r="P2" s="80"/>
      <c r="Q2" s="80"/>
    </row>
    <row r="3" spans="1:22" ht="25.5" customHeight="1" x14ac:dyDescent="0.25">
      <c r="A3" s="81" t="s">
        <v>73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</row>
    <row r="4" spans="1:22" ht="24.75" customHeight="1" x14ac:dyDescent="0.25">
      <c r="A4" s="1"/>
      <c r="B4" s="1"/>
      <c r="C4" s="82" t="s">
        <v>13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1"/>
      <c r="O4" s="1"/>
      <c r="P4" s="1"/>
      <c r="Q4" s="1"/>
      <c r="R4" s="1"/>
    </row>
    <row r="5" spans="1:22" ht="17.25" customHeight="1" x14ac:dyDescent="0.25">
      <c r="A5" s="1"/>
      <c r="B5" s="1"/>
      <c r="C5" s="83" t="s">
        <v>1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1"/>
      <c r="O5" s="1"/>
      <c r="P5" s="1"/>
      <c r="Q5" s="1"/>
      <c r="R5" s="1"/>
    </row>
    <row r="6" spans="1:22" ht="45.75" customHeight="1" x14ac:dyDescent="0.25">
      <c r="A6" s="84" t="s">
        <v>2</v>
      </c>
      <c r="B6" s="84" t="s">
        <v>3</v>
      </c>
      <c r="C6" s="84" t="s">
        <v>4</v>
      </c>
      <c r="D6" s="84" t="s">
        <v>43</v>
      </c>
      <c r="E6" s="78" t="s">
        <v>5</v>
      </c>
      <c r="F6" s="79"/>
      <c r="G6" s="78" t="s">
        <v>44</v>
      </c>
      <c r="H6" s="88"/>
      <c r="I6" s="78" t="s">
        <v>45</v>
      </c>
      <c r="J6" s="88"/>
      <c r="K6" s="86" t="s">
        <v>17</v>
      </c>
      <c r="L6" s="87"/>
      <c r="M6" s="76" t="s">
        <v>6</v>
      </c>
      <c r="N6" s="77"/>
      <c r="O6" s="78" t="s">
        <v>7</v>
      </c>
      <c r="P6" s="79"/>
      <c r="Q6" s="78" t="s">
        <v>18</v>
      </c>
      <c r="R6" s="79"/>
    </row>
    <row r="7" spans="1:22" x14ac:dyDescent="0.25">
      <c r="A7" s="85"/>
      <c r="B7" s="85"/>
      <c r="C7" s="85"/>
      <c r="D7" s="85"/>
      <c r="E7" s="2" t="s">
        <v>8</v>
      </c>
      <c r="F7" s="2" t="s">
        <v>9</v>
      </c>
      <c r="G7" s="2" t="s">
        <v>8</v>
      </c>
      <c r="H7" s="2" t="s">
        <v>9</v>
      </c>
      <c r="I7" s="2" t="s">
        <v>8</v>
      </c>
      <c r="J7" s="2" t="s">
        <v>9</v>
      </c>
      <c r="K7" s="2" t="s">
        <v>10</v>
      </c>
      <c r="L7" s="2" t="s">
        <v>11</v>
      </c>
      <c r="M7" s="2" t="s">
        <v>10</v>
      </c>
      <c r="N7" s="2" t="s">
        <v>11</v>
      </c>
      <c r="O7" s="2" t="s">
        <v>10</v>
      </c>
      <c r="P7" s="2" t="s">
        <v>11</v>
      </c>
      <c r="Q7" s="2" t="s">
        <v>10</v>
      </c>
      <c r="R7" s="2" t="s">
        <v>11</v>
      </c>
    </row>
    <row r="8" spans="1:22" x14ac:dyDescent="0.25">
      <c r="A8" s="75"/>
      <c r="B8" s="75"/>
      <c r="C8" s="75"/>
      <c r="D8" s="75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5"/>
      <c r="T8" s="5"/>
      <c r="U8" s="5"/>
    </row>
    <row r="9" spans="1:22" ht="60" x14ac:dyDescent="0.25">
      <c r="A9" s="12" t="s">
        <v>40</v>
      </c>
      <c r="B9" s="36"/>
      <c r="C9" s="12" t="s">
        <v>29</v>
      </c>
      <c r="D9" s="12" t="s">
        <v>30</v>
      </c>
      <c r="E9" s="38">
        <v>244</v>
      </c>
      <c r="F9" s="39">
        <v>44337</v>
      </c>
      <c r="G9" s="39"/>
      <c r="H9" s="39"/>
      <c r="I9" s="39"/>
      <c r="J9" s="39"/>
      <c r="K9" s="38">
        <v>80</v>
      </c>
      <c r="L9" s="35">
        <v>180000</v>
      </c>
      <c r="M9" s="40"/>
      <c r="N9" s="35"/>
      <c r="O9" s="40">
        <f>K9+M9-Q9</f>
        <v>14</v>
      </c>
      <c r="P9" s="35">
        <f>L9+N9-R9</f>
        <v>31500</v>
      </c>
      <c r="Q9" s="38">
        <v>66</v>
      </c>
      <c r="R9" s="35">
        <v>148500</v>
      </c>
      <c r="S9" s="5"/>
      <c r="T9" s="5"/>
      <c r="U9" s="5"/>
    </row>
    <row r="10" spans="1:22" ht="48" x14ac:dyDescent="0.25">
      <c r="A10" s="12" t="s">
        <v>40</v>
      </c>
      <c r="B10" s="36"/>
      <c r="C10" s="12" t="s">
        <v>35</v>
      </c>
      <c r="D10" s="12" t="s">
        <v>36</v>
      </c>
      <c r="E10" s="38">
        <v>372</v>
      </c>
      <c r="F10" s="39">
        <v>43664</v>
      </c>
      <c r="G10" s="39"/>
      <c r="H10" s="39"/>
      <c r="I10" s="39"/>
      <c r="J10" s="39"/>
      <c r="K10" s="38">
        <v>91</v>
      </c>
      <c r="L10" s="35">
        <v>1844.57</v>
      </c>
      <c r="M10" s="40"/>
      <c r="N10" s="35"/>
      <c r="O10" s="40">
        <f t="shared" ref="O10:P52" si="0">K10+M10-Q10</f>
        <v>29</v>
      </c>
      <c r="P10" s="35">
        <f t="shared" si="0"/>
        <v>587.82999999999993</v>
      </c>
      <c r="Q10" s="38">
        <v>62</v>
      </c>
      <c r="R10" s="35">
        <v>1256.74</v>
      </c>
      <c r="S10" s="5"/>
      <c r="T10" s="5"/>
      <c r="U10" s="5"/>
    </row>
    <row r="11" spans="1:22" ht="49.5" customHeight="1" x14ac:dyDescent="0.25">
      <c r="A11" s="12" t="s">
        <v>40</v>
      </c>
      <c r="B11" s="36"/>
      <c r="C11" s="12" t="s">
        <v>34</v>
      </c>
      <c r="D11" s="12" t="s">
        <v>50</v>
      </c>
      <c r="E11" s="38">
        <v>416</v>
      </c>
      <c r="F11" s="39">
        <v>43676</v>
      </c>
      <c r="G11" s="39"/>
      <c r="H11" s="39"/>
      <c r="I11" s="41">
        <v>754</v>
      </c>
      <c r="J11" s="42">
        <v>44441</v>
      </c>
      <c r="K11" s="38">
        <v>378</v>
      </c>
      <c r="L11" s="35">
        <v>26652.78</v>
      </c>
      <c r="M11" s="40"/>
      <c r="N11" s="35"/>
      <c r="O11" s="40">
        <f t="shared" si="0"/>
        <v>63</v>
      </c>
      <c r="P11" s="35">
        <f t="shared" si="0"/>
        <v>4442.1299999999974</v>
      </c>
      <c r="Q11" s="38">
        <v>315</v>
      </c>
      <c r="R11" s="35">
        <v>22210.65</v>
      </c>
      <c r="S11" s="5"/>
      <c r="T11" s="5"/>
      <c r="U11" s="5"/>
    </row>
    <row r="12" spans="1:22" ht="79.5" customHeight="1" x14ac:dyDescent="0.25">
      <c r="A12" s="12" t="s">
        <v>40</v>
      </c>
      <c r="B12" s="36"/>
      <c r="C12" s="12" t="s">
        <v>48</v>
      </c>
      <c r="D12" s="12" t="s">
        <v>49</v>
      </c>
      <c r="E12" s="38">
        <v>59</v>
      </c>
      <c r="F12" s="39">
        <v>44249</v>
      </c>
      <c r="G12" s="39"/>
      <c r="H12" s="39"/>
      <c r="I12" s="41">
        <v>754</v>
      </c>
      <c r="J12" s="42">
        <v>44441</v>
      </c>
      <c r="K12" s="38">
        <v>83</v>
      </c>
      <c r="L12" s="35">
        <v>2995.47</v>
      </c>
      <c r="M12" s="40"/>
      <c r="N12" s="35"/>
      <c r="O12" s="40">
        <f t="shared" si="0"/>
        <v>83</v>
      </c>
      <c r="P12" s="35">
        <f t="shared" si="0"/>
        <v>2995.47</v>
      </c>
      <c r="Q12" s="38">
        <v>0</v>
      </c>
      <c r="R12" s="35">
        <v>0</v>
      </c>
      <c r="S12" s="5"/>
      <c r="T12" s="5"/>
      <c r="U12" s="5"/>
    </row>
    <row r="13" spans="1:22" ht="72.75" x14ac:dyDescent="0.25">
      <c r="A13" s="12" t="s">
        <v>40</v>
      </c>
      <c r="B13" s="36"/>
      <c r="C13" s="6" t="s">
        <v>32</v>
      </c>
      <c r="D13" s="12" t="s">
        <v>33</v>
      </c>
      <c r="E13" s="38">
        <v>120</v>
      </c>
      <c r="F13" s="39">
        <v>43676</v>
      </c>
      <c r="G13" s="39"/>
      <c r="H13" s="39"/>
      <c r="I13" s="39"/>
      <c r="J13" s="39"/>
      <c r="K13" s="38">
        <v>2432</v>
      </c>
      <c r="L13" s="35">
        <v>10263.040000000001</v>
      </c>
      <c r="M13" s="40"/>
      <c r="N13" s="35"/>
      <c r="O13" s="40">
        <f t="shared" si="0"/>
        <v>104</v>
      </c>
      <c r="P13" s="35">
        <f t="shared" si="0"/>
        <v>438.88000000000102</v>
      </c>
      <c r="Q13" s="38">
        <v>2328</v>
      </c>
      <c r="R13" s="35">
        <v>9824.16</v>
      </c>
      <c r="S13" s="5"/>
      <c r="T13" s="5"/>
      <c r="U13" s="5"/>
    </row>
    <row r="14" spans="1:22" ht="84.75" x14ac:dyDescent="0.25">
      <c r="A14" s="12" t="s">
        <v>40</v>
      </c>
      <c r="B14" s="36"/>
      <c r="C14" s="6" t="s">
        <v>27</v>
      </c>
      <c r="D14" s="12" t="s">
        <v>31</v>
      </c>
      <c r="E14" s="38">
        <v>372</v>
      </c>
      <c r="F14" s="39">
        <v>43664</v>
      </c>
      <c r="G14" s="39"/>
      <c r="H14" s="39"/>
      <c r="I14" s="39"/>
      <c r="J14" s="39"/>
      <c r="K14" s="38">
        <v>54</v>
      </c>
      <c r="L14" s="35">
        <v>293.83</v>
      </c>
      <c r="M14" s="40"/>
      <c r="N14" s="38"/>
      <c r="O14" s="40">
        <f t="shared" si="0"/>
        <v>49</v>
      </c>
      <c r="P14" s="35">
        <f t="shared" si="0"/>
        <v>266.61</v>
      </c>
      <c r="Q14" s="38">
        <v>5</v>
      </c>
      <c r="R14" s="35">
        <v>27.22</v>
      </c>
      <c r="S14" s="5"/>
      <c r="T14" s="5"/>
      <c r="U14" s="5"/>
    </row>
    <row r="15" spans="1:22" ht="59.25" customHeight="1" x14ac:dyDescent="0.25">
      <c r="A15" s="12" t="s">
        <v>40</v>
      </c>
      <c r="B15" s="43"/>
      <c r="C15" s="6" t="s">
        <v>27</v>
      </c>
      <c r="D15" s="44" t="s">
        <v>31</v>
      </c>
      <c r="E15" s="41">
        <v>372</v>
      </c>
      <c r="F15" s="42">
        <v>43664</v>
      </c>
      <c r="G15" s="42"/>
      <c r="H15" s="42"/>
      <c r="I15" s="41">
        <v>754</v>
      </c>
      <c r="J15" s="42">
        <v>44441</v>
      </c>
      <c r="K15" s="38">
        <v>500</v>
      </c>
      <c r="L15" s="35">
        <v>2720.5</v>
      </c>
      <c r="M15" s="45"/>
      <c r="N15" s="46"/>
      <c r="O15" s="40">
        <f t="shared" si="0"/>
        <v>0</v>
      </c>
      <c r="P15" s="35">
        <f t="shared" si="0"/>
        <v>0</v>
      </c>
      <c r="Q15" s="38">
        <v>500</v>
      </c>
      <c r="R15" s="35">
        <v>2720.5</v>
      </c>
      <c r="S15" s="5"/>
      <c r="T15" s="5"/>
      <c r="U15" s="5"/>
      <c r="V15" s="5"/>
    </row>
    <row r="16" spans="1:22" ht="49.5" customHeight="1" x14ac:dyDescent="0.25">
      <c r="A16" s="12" t="s">
        <v>40</v>
      </c>
      <c r="B16" s="43"/>
      <c r="C16" s="6" t="s">
        <v>21</v>
      </c>
      <c r="D16" s="44" t="s">
        <v>47</v>
      </c>
      <c r="E16" s="41">
        <v>67</v>
      </c>
      <c r="F16" s="42">
        <v>44250</v>
      </c>
      <c r="G16" s="42"/>
      <c r="H16" s="42"/>
      <c r="I16" s="41">
        <v>754</v>
      </c>
      <c r="J16" s="42">
        <v>44441</v>
      </c>
      <c r="K16" s="38">
        <v>486</v>
      </c>
      <c r="L16" s="35">
        <v>59882.49</v>
      </c>
      <c r="M16" s="45"/>
      <c r="N16" s="46"/>
      <c r="O16" s="40">
        <f t="shared" si="0"/>
        <v>102</v>
      </c>
      <c r="P16" s="35">
        <f t="shared" si="0"/>
        <v>12567.93</v>
      </c>
      <c r="Q16" s="38">
        <v>384</v>
      </c>
      <c r="R16" s="35">
        <v>47314.559999999998</v>
      </c>
      <c r="S16" s="5"/>
      <c r="T16" s="5"/>
      <c r="U16" s="5"/>
      <c r="V16" s="5"/>
    </row>
    <row r="17" spans="1:22" ht="48.75" x14ac:dyDescent="0.25">
      <c r="A17" s="12" t="s">
        <v>40</v>
      </c>
      <c r="B17" s="43"/>
      <c r="C17" s="6" t="s">
        <v>22</v>
      </c>
      <c r="D17" s="47" t="s">
        <v>23</v>
      </c>
      <c r="E17" s="41">
        <v>493</v>
      </c>
      <c r="F17" s="42">
        <v>43726</v>
      </c>
      <c r="G17" s="42"/>
      <c r="H17" s="42"/>
      <c r="I17" s="41">
        <v>754</v>
      </c>
      <c r="J17" s="42">
        <v>44441</v>
      </c>
      <c r="K17" s="38">
        <v>99</v>
      </c>
      <c r="L17" s="35">
        <v>544.21</v>
      </c>
      <c r="M17" s="45"/>
      <c r="N17" s="46"/>
      <c r="O17" s="40">
        <f t="shared" si="0"/>
        <v>99</v>
      </c>
      <c r="P17" s="35">
        <f t="shared" si="0"/>
        <v>544.21</v>
      </c>
      <c r="Q17" s="38">
        <v>0</v>
      </c>
      <c r="R17" s="35">
        <v>0</v>
      </c>
      <c r="S17" s="5"/>
      <c r="T17" s="5"/>
      <c r="U17" s="5"/>
      <c r="V17" s="5"/>
    </row>
    <row r="18" spans="1:22" ht="48.75" x14ac:dyDescent="0.25">
      <c r="A18" s="12" t="s">
        <v>40</v>
      </c>
      <c r="B18" s="43"/>
      <c r="C18" s="6" t="s">
        <v>86</v>
      </c>
      <c r="D18" s="47" t="s">
        <v>87</v>
      </c>
      <c r="E18" s="41">
        <v>67</v>
      </c>
      <c r="F18" s="42">
        <v>44250</v>
      </c>
      <c r="G18" s="42"/>
      <c r="H18" s="42"/>
      <c r="I18" s="41">
        <v>1374</v>
      </c>
      <c r="J18" s="42">
        <v>44552</v>
      </c>
      <c r="K18" s="38"/>
      <c r="L18" s="35"/>
      <c r="M18" s="45">
        <v>600</v>
      </c>
      <c r="N18" s="46">
        <v>3447.6</v>
      </c>
      <c r="O18" s="40"/>
      <c r="P18" s="35"/>
      <c r="Q18" s="38">
        <v>600</v>
      </c>
      <c r="R18" s="35">
        <v>3447.6</v>
      </c>
      <c r="S18" s="5"/>
      <c r="T18" s="5"/>
      <c r="U18" s="5"/>
      <c r="V18" s="5"/>
    </row>
    <row r="19" spans="1:22" ht="48.75" x14ac:dyDescent="0.25">
      <c r="A19" s="12" t="s">
        <v>40</v>
      </c>
      <c r="B19" s="43"/>
      <c r="C19" s="6" t="s">
        <v>25</v>
      </c>
      <c r="D19" s="47" t="s">
        <v>26</v>
      </c>
      <c r="E19" s="41">
        <v>113</v>
      </c>
      <c r="F19" s="42">
        <v>44274</v>
      </c>
      <c r="G19" s="42"/>
      <c r="H19" s="42"/>
      <c r="I19" s="42"/>
      <c r="J19" s="42"/>
      <c r="K19" s="38">
        <v>100</v>
      </c>
      <c r="L19" s="35">
        <v>381.7</v>
      </c>
      <c r="M19" s="45"/>
      <c r="N19" s="46"/>
      <c r="O19" s="40">
        <f t="shared" si="0"/>
        <v>0</v>
      </c>
      <c r="P19" s="35">
        <f t="shared" si="0"/>
        <v>0</v>
      </c>
      <c r="Q19" s="38">
        <v>100</v>
      </c>
      <c r="R19" s="35">
        <v>381.7</v>
      </c>
      <c r="S19" s="5"/>
      <c r="T19" s="5"/>
      <c r="U19" s="5"/>
      <c r="V19" s="5"/>
    </row>
    <row r="20" spans="1:22" ht="48.75" x14ac:dyDescent="0.25">
      <c r="A20" s="12" t="s">
        <v>40</v>
      </c>
      <c r="B20" s="43"/>
      <c r="C20" s="6" t="s">
        <v>25</v>
      </c>
      <c r="D20" s="47" t="s">
        <v>26</v>
      </c>
      <c r="E20" s="41">
        <v>237</v>
      </c>
      <c r="F20" s="42">
        <v>44335</v>
      </c>
      <c r="G20" s="42"/>
      <c r="H20" s="42"/>
      <c r="I20" s="42"/>
      <c r="J20" s="42"/>
      <c r="K20" s="38">
        <v>100</v>
      </c>
      <c r="L20" s="35">
        <v>381.7</v>
      </c>
      <c r="M20" s="45"/>
      <c r="N20" s="46"/>
      <c r="O20" s="40">
        <f t="shared" si="0"/>
        <v>0</v>
      </c>
      <c r="P20" s="35">
        <f t="shared" si="0"/>
        <v>0</v>
      </c>
      <c r="Q20" s="38">
        <v>100</v>
      </c>
      <c r="R20" s="35">
        <v>381.7</v>
      </c>
      <c r="S20" s="5"/>
      <c r="T20" s="5"/>
      <c r="U20" s="5"/>
      <c r="V20" s="5"/>
    </row>
    <row r="21" spans="1:22" ht="48.75" x14ac:dyDescent="0.25">
      <c r="A21" s="12" t="s">
        <v>40</v>
      </c>
      <c r="B21" s="43"/>
      <c r="C21" s="6" t="s">
        <v>25</v>
      </c>
      <c r="D21" s="47" t="s">
        <v>26</v>
      </c>
      <c r="E21" s="41">
        <v>163</v>
      </c>
      <c r="F21" s="42">
        <v>44291</v>
      </c>
      <c r="G21" s="42"/>
      <c r="H21" s="42"/>
      <c r="I21" s="42"/>
      <c r="J21" s="42"/>
      <c r="K21" s="38">
        <v>40</v>
      </c>
      <c r="L21" s="35">
        <v>152.80000000000001</v>
      </c>
      <c r="M21" s="45"/>
      <c r="N21" s="46"/>
      <c r="O21" s="40">
        <f t="shared" si="0"/>
        <v>20</v>
      </c>
      <c r="P21" s="35">
        <f t="shared" si="0"/>
        <v>76.460000000000008</v>
      </c>
      <c r="Q21" s="38">
        <v>20</v>
      </c>
      <c r="R21" s="35">
        <v>76.34</v>
      </c>
      <c r="S21" s="5"/>
      <c r="T21" s="5"/>
      <c r="U21" s="5"/>
      <c r="V21" s="5"/>
    </row>
    <row r="22" spans="1:22" ht="48" x14ac:dyDescent="0.25">
      <c r="A22" s="12" t="s">
        <v>40</v>
      </c>
      <c r="B22" s="43"/>
      <c r="C22" s="6" t="s">
        <v>57</v>
      </c>
      <c r="D22" s="47" t="s">
        <v>58</v>
      </c>
      <c r="E22" s="41">
        <v>372</v>
      </c>
      <c r="F22" s="42">
        <v>43664</v>
      </c>
      <c r="G22" s="42"/>
      <c r="H22" s="42"/>
      <c r="I22" s="41">
        <v>1059</v>
      </c>
      <c r="J22" s="42">
        <v>44484</v>
      </c>
      <c r="K22" s="38">
        <v>327</v>
      </c>
      <c r="L22" s="35">
        <v>35214.629999999997</v>
      </c>
      <c r="M22" s="45"/>
      <c r="N22" s="46"/>
      <c r="O22" s="40">
        <f t="shared" si="0"/>
        <v>64</v>
      </c>
      <c r="P22" s="35">
        <f t="shared" si="0"/>
        <v>6892.1599999999962</v>
      </c>
      <c r="Q22" s="38">
        <v>263</v>
      </c>
      <c r="R22" s="35">
        <v>28322.47</v>
      </c>
      <c r="S22" s="5"/>
      <c r="T22" s="5"/>
      <c r="U22" s="5"/>
      <c r="V22" s="5"/>
    </row>
    <row r="23" spans="1:22" ht="48.75" x14ac:dyDescent="0.25">
      <c r="A23" s="12" t="s">
        <v>40</v>
      </c>
      <c r="B23" s="43"/>
      <c r="C23" s="6" t="s">
        <v>20</v>
      </c>
      <c r="D23" s="48" t="s">
        <v>19</v>
      </c>
      <c r="E23" s="41">
        <v>372</v>
      </c>
      <c r="F23" s="42">
        <v>43664</v>
      </c>
      <c r="G23" s="42"/>
      <c r="H23" s="42"/>
      <c r="I23" s="42"/>
      <c r="J23" s="42"/>
      <c r="K23" s="38">
        <v>824</v>
      </c>
      <c r="L23" s="35">
        <v>4849.2299999999996</v>
      </c>
      <c r="M23" s="45"/>
      <c r="N23" s="46"/>
      <c r="O23" s="40">
        <f t="shared" si="0"/>
        <v>34</v>
      </c>
      <c r="P23" s="35">
        <f t="shared" si="0"/>
        <v>200.07999999999993</v>
      </c>
      <c r="Q23" s="38">
        <v>790</v>
      </c>
      <c r="R23" s="35">
        <v>4649.1499999999996</v>
      </c>
      <c r="S23" s="5"/>
      <c r="T23" s="5"/>
      <c r="U23" s="5"/>
      <c r="V23" s="5"/>
    </row>
    <row r="24" spans="1:22" ht="48" x14ac:dyDescent="0.25">
      <c r="A24" s="12" t="s">
        <v>40</v>
      </c>
      <c r="B24" s="43"/>
      <c r="C24" s="6" t="s">
        <v>84</v>
      </c>
      <c r="D24" s="48" t="s">
        <v>85</v>
      </c>
      <c r="E24" s="41">
        <v>683</v>
      </c>
      <c r="F24" s="42">
        <v>44547</v>
      </c>
      <c r="G24" s="42"/>
      <c r="H24" s="42"/>
      <c r="I24" s="41">
        <v>1511</v>
      </c>
      <c r="J24" s="42">
        <v>44552</v>
      </c>
      <c r="K24" s="38"/>
      <c r="L24" s="35"/>
      <c r="M24" s="45">
        <v>3000</v>
      </c>
      <c r="N24" s="46">
        <v>600240</v>
      </c>
      <c r="O24" s="40"/>
      <c r="P24" s="35"/>
      <c r="Q24" s="38">
        <v>3000</v>
      </c>
      <c r="R24" s="35">
        <v>600240</v>
      </c>
      <c r="S24" s="5"/>
      <c r="T24" s="5"/>
      <c r="U24" s="5"/>
      <c r="V24" s="5"/>
    </row>
    <row r="25" spans="1:22" ht="60" x14ac:dyDescent="0.25">
      <c r="A25" s="36" t="s">
        <v>74</v>
      </c>
      <c r="B25" s="49"/>
      <c r="C25" s="50" t="s">
        <v>51</v>
      </c>
      <c r="D25" s="51" t="s">
        <v>52</v>
      </c>
      <c r="E25" s="8">
        <v>640</v>
      </c>
      <c r="F25" s="52">
        <v>44529</v>
      </c>
      <c r="G25" s="52"/>
      <c r="H25" s="52"/>
      <c r="I25" s="8">
        <v>9</v>
      </c>
      <c r="J25" s="52">
        <v>44529</v>
      </c>
      <c r="K25" s="53">
        <v>0</v>
      </c>
      <c r="L25" s="54">
        <v>0</v>
      </c>
      <c r="M25" s="37">
        <v>20</v>
      </c>
      <c r="N25" s="34">
        <v>2009.48</v>
      </c>
      <c r="O25" s="55">
        <f t="shared" si="0"/>
        <v>20</v>
      </c>
      <c r="P25" s="54">
        <f t="shared" si="0"/>
        <v>2009.48</v>
      </c>
      <c r="Q25" s="53">
        <v>0</v>
      </c>
      <c r="R25" s="54">
        <v>0</v>
      </c>
      <c r="S25" s="5"/>
      <c r="T25" s="5"/>
      <c r="U25" s="5"/>
      <c r="V25" s="5"/>
    </row>
    <row r="26" spans="1:22" ht="72" x14ac:dyDescent="0.25">
      <c r="A26" s="36" t="s">
        <v>60</v>
      </c>
      <c r="B26" s="49"/>
      <c r="C26" s="50" t="s">
        <v>51</v>
      </c>
      <c r="D26" s="51" t="s">
        <v>53</v>
      </c>
      <c r="E26" s="8">
        <v>634</v>
      </c>
      <c r="F26" s="52">
        <v>44529</v>
      </c>
      <c r="G26" s="52"/>
      <c r="H26" s="52"/>
      <c r="I26" s="8">
        <v>10</v>
      </c>
      <c r="J26" s="52">
        <v>44530</v>
      </c>
      <c r="K26" s="53">
        <v>0</v>
      </c>
      <c r="L26" s="53">
        <v>0</v>
      </c>
      <c r="M26" s="37">
        <v>20</v>
      </c>
      <c r="N26" s="34">
        <v>2009.48</v>
      </c>
      <c r="O26" s="55">
        <f t="shared" si="0"/>
        <v>20</v>
      </c>
      <c r="P26" s="54">
        <f t="shared" si="0"/>
        <v>2009.48</v>
      </c>
      <c r="Q26" s="53">
        <v>0</v>
      </c>
      <c r="R26" s="54">
        <v>0</v>
      </c>
      <c r="S26" s="5"/>
      <c r="T26" s="5"/>
      <c r="U26" s="5"/>
      <c r="V26" s="5"/>
    </row>
    <row r="27" spans="1:22" ht="48" x14ac:dyDescent="0.25">
      <c r="A27" s="12" t="s">
        <v>40</v>
      </c>
      <c r="B27" s="43"/>
      <c r="C27" s="6" t="s">
        <v>64</v>
      </c>
      <c r="D27" s="48" t="s">
        <v>76</v>
      </c>
      <c r="E27" s="41">
        <v>656</v>
      </c>
      <c r="F27" s="42">
        <v>44538</v>
      </c>
      <c r="G27" s="42"/>
      <c r="H27" s="42"/>
      <c r="I27" s="41">
        <v>1359</v>
      </c>
      <c r="J27" s="42">
        <v>44539</v>
      </c>
      <c r="K27" s="38">
        <v>0</v>
      </c>
      <c r="L27" s="38">
        <v>0</v>
      </c>
      <c r="M27" s="45">
        <v>200</v>
      </c>
      <c r="N27" s="46">
        <v>17947.403999999999</v>
      </c>
      <c r="O27" s="40">
        <f t="shared" si="0"/>
        <v>200</v>
      </c>
      <c r="P27" s="35">
        <f t="shared" si="0"/>
        <v>17947.403999999999</v>
      </c>
      <c r="Q27" s="38">
        <v>0</v>
      </c>
      <c r="R27" s="35">
        <v>0</v>
      </c>
      <c r="S27" s="5"/>
      <c r="T27" s="5"/>
      <c r="U27" s="5"/>
      <c r="V27" s="5"/>
    </row>
    <row r="28" spans="1:22" s="5" customFormat="1" ht="51" customHeight="1" x14ac:dyDescent="0.25">
      <c r="A28" s="12" t="s">
        <v>40</v>
      </c>
      <c r="B28" s="43"/>
      <c r="C28" s="6" t="s">
        <v>37</v>
      </c>
      <c r="D28" s="48" t="s">
        <v>77</v>
      </c>
      <c r="E28" s="41" t="s">
        <v>78</v>
      </c>
      <c r="F28" s="42">
        <v>44533</v>
      </c>
      <c r="G28" s="42"/>
      <c r="H28" s="42"/>
      <c r="I28" s="41">
        <v>1318</v>
      </c>
      <c r="J28" s="42">
        <v>44536</v>
      </c>
      <c r="K28" s="38">
        <v>0</v>
      </c>
      <c r="L28" s="35">
        <v>0</v>
      </c>
      <c r="M28" s="45">
        <v>3000</v>
      </c>
      <c r="N28" s="46">
        <v>0</v>
      </c>
      <c r="O28" s="40">
        <f t="shared" si="0"/>
        <v>3000</v>
      </c>
      <c r="P28" s="35">
        <f t="shared" si="0"/>
        <v>0</v>
      </c>
      <c r="Q28" s="38">
        <v>0</v>
      </c>
      <c r="R28" s="35">
        <v>0</v>
      </c>
    </row>
    <row r="29" spans="1:22" s="5" customFormat="1" ht="51.75" customHeight="1" x14ac:dyDescent="0.25">
      <c r="A29" s="12" t="s">
        <v>40</v>
      </c>
      <c r="B29" s="43"/>
      <c r="C29" s="6" t="s">
        <v>37</v>
      </c>
      <c r="D29" s="48" t="s">
        <v>61</v>
      </c>
      <c r="E29" s="41">
        <v>619</v>
      </c>
      <c r="F29" s="42">
        <v>44519</v>
      </c>
      <c r="G29" s="42"/>
      <c r="H29" s="42"/>
      <c r="I29" s="41">
        <v>1253</v>
      </c>
      <c r="J29" s="42">
        <v>44523</v>
      </c>
      <c r="K29" s="38">
        <v>5004</v>
      </c>
      <c r="L29" s="35">
        <v>0</v>
      </c>
      <c r="M29" s="45"/>
      <c r="N29" s="46"/>
      <c r="O29" s="40">
        <f t="shared" si="0"/>
        <v>5004</v>
      </c>
      <c r="P29" s="35">
        <f t="shared" si="0"/>
        <v>0</v>
      </c>
      <c r="Q29" s="38">
        <v>0</v>
      </c>
      <c r="R29" s="35">
        <v>0</v>
      </c>
    </row>
    <row r="30" spans="1:22" s="5" customFormat="1" ht="51.75" customHeight="1" x14ac:dyDescent="0.25">
      <c r="A30" s="12" t="s">
        <v>40</v>
      </c>
      <c r="B30" s="43"/>
      <c r="C30" s="6" t="s">
        <v>37</v>
      </c>
      <c r="D30" s="48" t="s">
        <v>77</v>
      </c>
      <c r="E30" s="41">
        <v>665</v>
      </c>
      <c r="F30" s="42">
        <v>44539</v>
      </c>
      <c r="G30" s="42"/>
      <c r="H30" s="42"/>
      <c r="I30" s="41">
        <v>1396</v>
      </c>
      <c r="J30" s="42">
        <v>44543</v>
      </c>
      <c r="K30" s="38"/>
      <c r="L30" s="35"/>
      <c r="M30" s="45">
        <v>3000</v>
      </c>
      <c r="N30" s="46">
        <v>0</v>
      </c>
      <c r="O30" s="40">
        <f t="shared" si="0"/>
        <v>1344</v>
      </c>
      <c r="P30" s="35">
        <f t="shared" si="0"/>
        <v>0</v>
      </c>
      <c r="Q30" s="38">
        <v>1656</v>
      </c>
      <c r="R30" s="35">
        <v>0</v>
      </c>
    </row>
    <row r="31" spans="1:22" s="5" customFormat="1" ht="49.5" customHeight="1" x14ac:dyDescent="0.25">
      <c r="A31" s="12" t="s">
        <v>40</v>
      </c>
      <c r="B31" s="43"/>
      <c r="C31" s="6" t="s">
        <v>67</v>
      </c>
      <c r="D31" s="48" t="s">
        <v>66</v>
      </c>
      <c r="E31" s="41">
        <v>592</v>
      </c>
      <c r="F31" s="42">
        <v>44512</v>
      </c>
      <c r="G31" s="42"/>
      <c r="H31" s="42"/>
      <c r="I31" s="41">
        <v>1201</v>
      </c>
      <c r="J31" s="42">
        <v>44515</v>
      </c>
      <c r="K31" s="38">
        <v>50</v>
      </c>
      <c r="L31" s="35">
        <v>13095</v>
      </c>
      <c r="M31" s="45"/>
      <c r="N31" s="46"/>
      <c r="O31" s="40">
        <f t="shared" si="0"/>
        <v>50</v>
      </c>
      <c r="P31" s="35">
        <f t="shared" si="0"/>
        <v>13095</v>
      </c>
      <c r="Q31" s="38">
        <v>0</v>
      </c>
      <c r="R31" s="35">
        <v>0</v>
      </c>
    </row>
    <row r="32" spans="1:22" s="5" customFormat="1" ht="57.75" customHeight="1" x14ac:dyDescent="0.25">
      <c r="A32" s="36" t="s">
        <v>72</v>
      </c>
      <c r="B32" s="49"/>
      <c r="C32" s="50" t="s">
        <v>67</v>
      </c>
      <c r="D32" s="51" t="s">
        <v>66</v>
      </c>
      <c r="E32" s="8">
        <v>592</v>
      </c>
      <c r="F32" s="52">
        <v>44512</v>
      </c>
      <c r="G32" s="52"/>
      <c r="H32" s="52"/>
      <c r="I32" s="8">
        <v>1201</v>
      </c>
      <c r="J32" s="52">
        <v>44515</v>
      </c>
      <c r="K32" s="53">
        <v>200</v>
      </c>
      <c r="L32" s="54">
        <v>52380</v>
      </c>
      <c r="M32" s="37"/>
      <c r="N32" s="34"/>
      <c r="O32" s="55">
        <v>200</v>
      </c>
      <c r="P32" s="54">
        <f t="shared" si="0"/>
        <v>52380</v>
      </c>
      <c r="Q32" s="53">
        <v>0</v>
      </c>
      <c r="R32" s="54">
        <v>0</v>
      </c>
    </row>
    <row r="33" spans="1:22" s="5" customFormat="1" ht="57.75" customHeight="1" x14ac:dyDescent="0.25">
      <c r="A33" s="36" t="s">
        <v>75</v>
      </c>
      <c r="B33" s="49"/>
      <c r="C33" s="50" t="s">
        <v>67</v>
      </c>
      <c r="D33" s="51" t="s">
        <v>66</v>
      </c>
      <c r="E33" s="8">
        <v>592</v>
      </c>
      <c r="F33" s="52">
        <v>44512</v>
      </c>
      <c r="G33" s="52"/>
      <c r="H33" s="52"/>
      <c r="I33" s="8">
        <v>1201</v>
      </c>
      <c r="J33" s="52">
        <v>44515</v>
      </c>
      <c r="K33" s="53">
        <v>4330</v>
      </c>
      <c r="L33" s="54">
        <v>1134027</v>
      </c>
      <c r="M33" s="37"/>
      <c r="N33" s="34"/>
      <c r="O33" s="55">
        <v>4330</v>
      </c>
      <c r="P33" s="54">
        <f t="shared" si="0"/>
        <v>1134027</v>
      </c>
      <c r="Q33" s="53">
        <v>0</v>
      </c>
      <c r="R33" s="54">
        <v>0</v>
      </c>
    </row>
    <row r="34" spans="1:22" s="5" customFormat="1" ht="57.75" customHeight="1" x14ac:dyDescent="0.25">
      <c r="A34" s="12" t="s">
        <v>40</v>
      </c>
      <c r="B34" s="43"/>
      <c r="C34" s="6" t="s">
        <v>67</v>
      </c>
      <c r="D34" s="48" t="s">
        <v>66</v>
      </c>
      <c r="E34" s="41">
        <v>663</v>
      </c>
      <c r="F34" s="42">
        <v>44539</v>
      </c>
      <c r="G34" s="42"/>
      <c r="H34" s="42"/>
      <c r="I34" s="41">
        <v>1376</v>
      </c>
      <c r="J34" s="42">
        <v>44543</v>
      </c>
      <c r="K34" s="38"/>
      <c r="L34" s="35"/>
      <c r="M34" s="45">
        <v>200</v>
      </c>
      <c r="N34" s="46">
        <v>52380</v>
      </c>
      <c r="O34" s="40">
        <f t="shared" ref="O34" si="1">K34+M34-Q34</f>
        <v>180</v>
      </c>
      <c r="P34" s="35">
        <f t="shared" si="0"/>
        <v>47052</v>
      </c>
      <c r="Q34" s="38">
        <v>20</v>
      </c>
      <c r="R34" s="35">
        <v>5328</v>
      </c>
    </row>
    <row r="35" spans="1:22" ht="51" customHeight="1" x14ac:dyDescent="0.25">
      <c r="A35" s="12" t="s">
        <v>40</v>
      </c>
      <c r="B35" s="43"/>
      <c r="C35" s="6" t="s">
        <v>28</v>
      </c>
      <c r="D35" s="48" t="s">
        <v>65</v>
      </c>
      <c r="E35" s="41">
        <v>591</v>
      </c>
      <c r="F35" s="42">
        <v>44511</v>
      </c>
      <c r="G35" s="42"/>
      <c r="H35" s="42"/>
      <c r="I35" s="41">
        <v>1196</v>
      </c>
      <c r="J35" s="42">
        <v>44515</v>
      </c>
      <c r="K35" s="38">
        <v>5310</v>
      </c>
      <c r="L35" s="35">
        <v>0</v>
      </c>
      <c r="M35" s="45"/>
      <c r="N35" s="46"/>
      <c r="O35" s="40">
        <f t="shared" si="0"/>
        <v>4186</v>
      </c>
      <c r="P35" s="35">
        <f t="shared" si="0"/>
        <v>0</v>
      </c>
      <c r="Q35" s="38">
        <v>1124</v>
      </c>
      <c r="R35" s="35">
        <v>0</v>
      </c>
      <c r="S35" s="5"/>
      <c r="T35" s="5"/>
      <c r="U35" s="5"/>
      <c r="V35" s="5"/>
    </row>
    <row r="36" spans="1:22" ht="48" x14ac:dyDescent="0.25">
      <c r="A36" s="12" t="s">
        <v>40</v>
      </c>
      <c r="B36" s="43"/>
      <c r="C36" s="6" t="s">
        <v>38</v>
      </c>
      <c r="D36" s="56" t="s">
        <v>79</v>
      </c>
      <c r="E36" s="57" t="s">
        <v>78</v>
      </c>
      <c r="F36" s="58">
        <v>44533</v>
      </c>
      <c r="G36" s="58"/>
      <c r="H36" s="58"/>
      <c r="I36" s="41">
        <v>1318</v>
      </c>
      <c r="J36" s="58">
        <v>44536</v>
      </c>
      <c r="K36" s="38">
        <v>0</v>
      </c>
      <c r="L36" s="38">
        <v>0</v>
      </c>
      <c r="M36" s="59">
        <v>500</v>
      </c>
      <c r="N36" s="60">
        <v>0</v>
      </c>
      <c r="O36" s="40">
        <f t="shared" si="0"/>
        <v>500</v>
      </c>
      <c r="P36" s="35">
        <f t="shared" si="0"/>
        <v>0</v>
      </c>
      <c r="Q36" s="38">
        <v>0</v>
      </c>
      <c r="R36" s="35">
        <v>0</v>
      </c>
      <c r="S36" s="5"/>
      <c r="T36" s="5"/>
      <c r="U36" s="5"/>
      <c r="V36" s="5"/>
    </row>
    <row r="37" spans="1:22" ht="48" x14ac:dyDescent="0.25">
      <c r="A37" s="12" t="s">
        <v>40</v>
      </c>
      <c r="B37" s="43"/>
      <c r="C37" s="6" t="s">
        <v>38</v>
      </c>
      <c r="D37" s="48" t="s">
        <v>68</v>
      </c>
      <c r="E37" s="41">
        <v>619</v>
      </c>
      <c r="F37" s="42">
        <v>44519</v>
      </c>
      <c r="G37" s="42"/>
      <c r="H37" s="42"/>
      <c r="I37" s="41">
        <v>1253</v>
      </c>
      <c r="J37" s="42">
        <v>44523</v>
      </c>
      <c r="K37" s="38">
        <v>834</v>
      </c>
      <c r="L37" s="38">
        <v>0</v>
      </c>
      <c r="M37" s="59"/>
      <c r="N37" s="60"/>
      <c r="O37" s="40">
        <f t="shared" si="0"/>
        <v>834</v>
      </c>
      <c r="P37" s="35">
        <f t="shared" si="0"/>
        <v>0</v>
      </c>
      <c r="Q37" s="38">
        <v>0</v>
      </c>
      <c r="R37" s="35">
        <v>0</v>
      </c>
      <c r="S37" s="5"/>
      <c r="T37" s="5"/>
      <c r="U37" s="5"/>
      <c r="V37" s="5"/>
    </row>
    <row r="38" spans="1:22" ht="48" x14ac:dyDescent="0.25">
      <c r="A38" s="12" t="s">
        <v>40</v>
      </c>
      <c r="B38" s="43"/>
      <c r="C38" s="6" t="s">
        <v>38</v>
      </c>
      <c r="D38" s="56" t="s">
        <v>79</v>
      </c>
      <c r="E38" s="41">
        <v>665</v>
      </c>
      <c r="F38" s="42">
        <v>44539</v>
      </c>
      <c r="G38" s="42"/>
      <c r="H38" s="42"/>
      <c r="I38" s="41">
        <v>1396</v>
      </c>
      <c r="J38" s="42">
        <v>44543</v>
      </c>
      <c r="K38" s="38"/>
      <c r="L38" s="38"/>
      <c r="M38" s="59">
        <v>500</v>
      </c>
      <c r="N38" s="60">
        <v>0</v>
      </c>
      <c r="O38" s="40">
        <f t="shared" si="0"/>
        <v>224</v>
      </c>
      <c r="P38" s="35">
        <f t="shared" si="0"/>
        <v>0</v>
      </c>
      <c r="Q38" s="38">
        <v>276</v>
      </c>
      <c r="R38" s="35">
        <v>0</v>
      </c>
      <c r="S38" s="5"/>
      <c r="T38" s="5"/>
      <c r="U38" s="5"/>
      <c r="V38" s="5"/>
    </row>
    <row r="39" spans="1:22" ht="38.25" customHeight="1" x14ac:dyDescent="0.25">
      <c r="A39" s="12" t="s">
        <v>40</v>
      </c>
      <c r="B39" s="43"/>
      <c r="C39" s="61" t="s">
        <v>56</v>
      </c>
      <c r="D39" s="56" t="s">
        <v>80</v>
      </c>
      <c r="E39" s="41">
        <v>650</v>
      </c>
      <c r="F39" s="42">
        <v>44536</v>
      </c>
      <c r="G39" s="42"/>
      <c r="H39" s="42"/>
      <c r="I39" s="41">
        <v>1319</v>
      </c>
      <c r="J39" s="42">
        <v>44536</v>
      </c>
      <c r="K39" s="38">
        <v>0</v>
      </c>
      <c r="L39" s="35">
        <v>0</v>
      </c>
      <c r="M39" s="59">
        <v>2000</v>
      </c>
      <c r="N39" s="60">
        <v>0</v>
      </c>
      <c r="O39" s="40">
        <f t="shared" si="0"/>
        <v>2000</v>
      </c>
      <c r="P39" s="35">
        <f t="shared" si="0"/>
        <v>0</v>
      </c>
      <c r="Q39" s="38">
        <v>0</v>
      </c>
      <c r="R39" s="35">
        <v>0</v>
      </c>
      <c r="S39" s="5"/>
      <c r="T39" s="5"/>
      <c r="U39" s="5"/>
      <c r="V39" s="5"/>
    </row>
    <row r="40" spans="1:22" ht="36" customHeight="1" x14ac:dyDescent="0.25">
      <c r="A40" s="29" t="s">
        <v>40</v>
      </c>
      <c r="B40" s="62"/>
      <c r="C40" s="61" t="s">
        <v>56</v>
      </c>
      <c r="D40" s="63" t="s">
        <v>69</v>
      </c>
      <c r="E40" s="41">
        <v>619</v>
      </c>
      <c r="F40" s="42">
        <v>44519</v>
      </c>
      <c r="G40" s="42"/>
      <c r="H40" s="42"/>
      <c r="I40" s="41">
        <v>1253</v>
      </c>
      <c r="J40" s="42">
        <v>44523</v>
      </c>
      <c r="K40" s="38">
        <v>6000</v>
      </c>
      <c r="L40" s="35">
        <v>5940</v>
      </c>
      <c r="M40" s="64"/>
      <c r="N40" s="65"/>
      <c r="O40" s="40">
        <f t="shared" si="0"/>
        <v>6000</v>
      </c>
      <c r="P40" s="35">
        <f t="shared" si="0"/>
        <v>5940</v>
      </c>
      <c r="Q40" s="38">
        <v>0</v>
      </c>
      <c r="R40" s="35">
        <v>0</v>
      </c>
      <c r="S40" s="5"/>
      <c r="T40" s="5"/>
      <c r="U40" s="5"/>
      <c r="V40" s="5"/>
    </row>
    <row r="41" spans="1:22" ht="60.75" x14ac:dyDescent="0.25">
      <c r="A41" s="29" t="s">
        <v>40</v>
      </c>
      <c r="B41" s="62"/>
      <c r="C41" s="61" t="s">
        <v>24</v>
      </c>
      <c r="D41" s="63" t="s">
        <v>46</v>
      </c>
      <c r="E41" s="66">
        <v>389</v>
      </c>
      <c r="F41" s="67">
        <v>44410</v>
      </c>
      <c r="G41" s="67"/>
      <c r="H41" s="67"/>
      <c r="I41" s="66">
        <v>627</v>
      </c>
      <c r="J41" s="67">
        <v>44411</v>
      </c>
      <c r="K41" s="38">
        <v>782</v>
      </c>
      <c r="L41" s="38">
        <v>0</v>
      </c>
      <c r="M41" s="64"/>
      <c r="N41" s="65"/>
      <c r="O41" s="40">
        <f t="shared" si="0"/>
        <v>782</v>
      </c>
      <c r="P41" s="35">
        <f t="shared" si="0"/>
        <v>0</v>
      </c>
      <c r="Q41" s="38">
        <v>0</v>
      </c>
      <c r="R41" s="35">
        <v>0</v>
      </c>
      <c r="S41" s="5"/>
      <c r="T41" s="5"/>
      <c r="U41" s="5"/>
      <c r="V41" s="5"/>
    </row>
    <row r="42" spans="1:22" ht="60.75" x14ac:dyDescent="0.25">
      <c r="A42" s="29"/>
      <c r="B42" s="62"/>
      <c r="C42" s="61" t="s">
        <v>24</v>
      </c>
      <c r="D42" s="63" t="s">
        <v>54</v>
      </c>
      <c r="E42" s="66">
        <v>526</v>
      </c>
      <c r="F42" s="67">
        <v>44481</v>
      </c>
      <c r="G42" s="67"/>
      <c r="H42" s="67"/>
      <c r="I42" s="66">
        <v>1043</v>
      </c>
      <c r="J42" s="67">
        <v>44484</v>
      </c>
      <c r="K42" s="38">
        <v>885</v>
      </c>
      <c r="L42" s="35">
        <v>0</v>
      </c>
      <c r="M42" s="64"/>
      <c r="N42" s="65"/>
      <c r="O42" s="40">
        <f t="shared" si="0"/>
        <v>885</v>
      </c>
      <c r="P42" s="35">
        <f t="shared" si="0"/>
        <v>0</v>
      </c>
      <c r="Q42" s="38">
        <v>0</v>
      </c>
      <c r="R42" s="35">
        <v>0</v>
      </c>
      <c r="S42" s="5"/>
      <c r="T42" s="5"/>
      <c r="U42" s="5"/>
      <c r="V42" s="5"/>
    </row>
    <row r="43" spans="1:22" ht="60.75" x14ac:dyDescent="0.25">
      <c r="A43" s="29" t="s">
        <v>40</v>
      </c>
      <c r="B43" s="62"/>
      <c r="C43" s="61" t="s">
        <v>24</v>
      </c>
      <c r="D43" s="63" t="s">
        <v>70</v>
      </c>
      <c r="E43" s="41">
        <v>650</v>
      </c>
      <c r="F43" s="42">
        <v>44536</v>
      </c>
      <c r="G43" s="42"/>
      <c r="H43" s="42"/>
      <c r="I43" s="41">
        <v>1319</v>
      </c>
      <c r="J43" s="42">
        <v>44536</v>
      </c>
      <c r="K43" s="38">
        <v>0</v>
      </c>
      <c r="L43" s="35">
        <v>0</v>
      </c>
      <c r="M43" s="64">
        <v>500</v>
      </c>
      <c r="N43" s="65">
        <v>0</v>
      </c>
      <c r="O43" s="40">
        <f t="shared" si="0"/>
        <v>500</v>
      </c>
      <c r="P43" s="35">
        <f t="shared" si="0"/>
        <v>0</v>
      </c>
      <c r="Q43" s="38">
        <v>0</v>
      </c>
      <c r="R43" s="35">
        <v>0</v>
      </c>
      <c r="S43" s="5"/>
      <c r="T43" s="5"/>
      <c r="U43" s="5"/>
      <c r="V43" s="5"/>
    </row>
    <row r="44" spans="1:22" ht="60.75" x14ac:dyDescent="0.25">
      <c r="A44" s="29" t="s">
        <v>40</v>
      </c>
      <c r="B44" s="62"/>
      <c r="C44" s="61" t="s">
        <v>24</v>
      </c>
      <c r="D44" s="63" t="s">
        <v>70</v>
      </c>
      <c r="E44" s="41">
        <v>667</v>
      </c>
      <c r="F44" s="42">
        <v>44540</v>
      </c>
      <c r="G44" s="42"/>
      <c r="H44" s="42"/>
      <c r="I44" s="41">
        <v>1395</v>
      </c>
      <c r="J44" s="42">
        <v>44543</v>
      </c>
      <c r="K44" s="38"/>
      <c r="L44" s="35"/>
      <c r="M44" s="64">
        <v>1500</v>
      </c>
      <c r="N44" s="65">
        <v>0</v>
      </c>
      <c r="O44" s="40">
        <f t="shared" si="0"/>
        <v>833</v>
      </c>
      <c r="P44" s="35">
        <f t="shared" si="0"/>
        <v>0</v>
      </c>
      <c r="Q44" s="38">
        <v>667</v>
      </c>
      <c r="R44" s="35">
        <v>0</v>
      </c>
      <c r="S44" s="5"/>
      <c r="T44" s="5"/>
      <c r="U44" s="5"/>
      <c r="V44" s="5"/>
    </row>
    <row r="45" spans="1:22" ht="50.25" customHeight="1" x14ac:dyDescent="0.25">
      <c r="A45" s="12" t="s">
        <v>40</v>
      </c>
      <c r="B45" s="43"/>
      <c r="C45" s="6" t="s">
        <v>42</v>
      </c>
      <c r="D45" s="48"/>
      <c r="E45" s="57">
        <v>471</v>
      </c>
      <c r="F45" s="58">
        <v>44452</v>
      </c>
      <c r="G45" s="58"/>
      <c r="H45" s="58"/>
      <c r="I45" s="66">
        <v>866</v>
      </c>
      <c r="J45" s="58">
        <v>44455</v>
      </c>
      <c r="K45" s="38">
        <v>7323</v>
      </c>
      <c r="L45" s="35">
        <v>9016.15</v>
      </c>
      <c r="M45" s="45"/>
      <c r="N45" s="46"/>
      <c r="O45" s="40">
        <f t="shared" si="0"/>
        <v>7323</v>
      </c>
      <c r="P45" s="35">
        <f t="shared" si="0"/>
        <v>9016.15</v>
      </c>
      <c r="Q45" s="38">
        <v>0</v>
      </c>
      <c r="R45" s="35">
        <v>0</v>
      </c>
      <c r="S45" s="5"/>
      <c r="T45" s="5"/>
      <c r="U45" s="5"/>
      <c r="V45" s="5"/>
    </row>
    <row r="46" spans="1:22" ht="50.25" customHeight="1" x14ac:dyDescent="0.25">
      <c r="A46" s="12"/>
      <c r="B46" s="43"/>
      <c r="C46" s="6" t="s">
        <v>42</v>
      </c>
      <c r="D46" s="48"/>
      <c r="E46" s="57">
        <v>513</v>
      </c>
      <c r="F46" s="58">
        <v>44474</v>
      </c>
      <c r="G46" s="58"/>
      <c r="H46" s="58"/>
      <c r="I46" s="66">
        <v>997</v>
      </c>
      <c r="J46" s="58">
        <v>44484</v>
      </c>
      <c r="K46" s="38">
        <v>25000</v>
      </c>
      <c r="L46" s="35">
        <v>30994</v>
      </c>
      <c r="M46" s="45"/>
      <c r="N46" s="46"/>
      <c r="O46" s="40">
        <f t="shared" si="0"/>
        <v>5100</v>
      </c>
      <c r="P46" s="35">
        <f t="shared" si="0"/>
        <v>6327.9000000000015</v>
      </c>
      <c r="Q46" s="38">
        <v>19900</v>
      </c>
      <c r="R46" s="35">
        <v>24666.1</v>
      </c>
      <c r="S46" s="5"/>
      <c r="T46" s="5"/>
      <c r="U46" s="5"/>
      <c r="V46" s="5"/>
    </row>
    <row r="47" spans="1:22" ht="62.25" customHeight="1" x14ac:dyDescent="0.25">
      <c r="A47" s="36" t="s">
        <v>59</v>
      </c>
      <c r="B47" s="49"/>
      <c r="C47" s="50" t="s">
        <v>42</v>
      </c>
      <c r="D47" s="51"/>
      <c r="E47" s="8">
        <v>553</v>
      </c>
      <c r="F47" s="52">
        <v>44496</v>
      </c>
      <c r="G47" s="52"/>
      <c r="H47" s="52"/>
      <c r="I47" s="8">
        <v>5</v>
      </c>
      <c r="J47" s="52">
        <v>44501</v>
      </c>
      <c r="K47" s="53">
        <v>600</v>
      </c>
      <c r="L47" s="54">
        <v>738.73</v>
      </c>
      <c r="M47" s="37"/>
      <c r="N47" s="34"/>
      <c r="O47" s="55">
        <f t="shared" si="0"/>
        <v>600</v>
      </c>
      <c r="P47" s="54">
        <f t="shared" si="0"/>
        <v>738.73</v>
      </c>
      <c r="Q47" s="53">
        <v>0</v>
      </c>
      <c r="R47" s="54">
        <v>0</v>
      </c>
      <c r="S47" s="5"/>
      <c r="T47" s="5"/>
      <c r="U47" s="5"/>
      <c r="V47" s="5"/>
    </row>
    <row r="48" spans="1:22" ht="62.25" customHeight="1" x14ac:dyDescent="0.25">
      <c r="A48" s="12" t="s">
        <v>40</v>
      </c>
      <c r="B48" s="43"/>
      <c r="C48" s="6" t="s">
        <v>81</v>
      </c>
      <c r="D48" s="48" t="s">
        <v>82</v>
      </c>
      <c r="E48" s="41">
        <v>667</v>
      </c>
      <c r="F48" s="42">
        <v>44540</v>
      </c>
      <c r="G48" s="42"/>
      <c r="H48" s="42"/>
      <c r="I48" s="41">
        <v>1395</v>
      </c>
      <c r="J48" s="42" t="s">
        <v>83</v>
      </c>
      <c r="K48" s="38"/>
      <c r="L48" s="35"/>
      <c r="M48" s="45">
        <v>10000</v>
      </c>
      <c r="N48" s="46">
        <v>26100</v>
      </c>
      <c r="O48" s="40">
        <f t="shared" si="0"/>
        <v>0</v>
      </c>
      <c r="P48" s="35">
        <f t="shared" si="0"/>
        <v>0</v>
      </c>
      <c r="Q48" s="38">
        <v>10000</v>
      </c>
      <c r="R48" s="35">
        <v>26100</v>
      </c>
      <c r="S48" s="5"/>
      <c r="T48" s="5"/>
      <c r="U48" s="5"/>
      <c r="V48" s="5"/>
    </row>
    <row r="49" spans="1:23" ht="60.75" x14ac:dyDescent="0.25">
      <c r="A49" s="12" t="s">
        <v>40</v>
      </c>
      <c r="B49" s="43"/>
      <c r="C49" s="6" t="s">
        <v>39</v>
      </c>
      <c r="D49" s="68" t="s">
        <v>41</v>
      </c>
      <c r="E49" s="66">
        <v>373</v>
      </c>
      <c r="F49" s="67">
        <v>44400</v>
      </c>
      <c r="G49" s="69"/>
      <c r="H49" s="69"/>
      <c r="I49" s="66"/>
      <c r="J49" s="67"/>
      <c r="K49" s="38">
        <v>7</v>
      </c>
      <c r="L49" s="38">
        <v>0</v>
      </c>
      <c r="M49" s="70"/>
      <c r="N49" s="71"/>
      <c r="O49" s="40">
        <f t="shared" si="0"/>
        <v>0</v>
      </c>
      <c r="P49" s="35">
        <f t="shared" si="0"/>
        <v>0</v>
      </c>
      <c r="Q49" s="38">
        <v>7</v>
      </c>
      <c r="R49" s="35">
        <v>0</v>
      </c>
      <c r="S49" s="5"/>
      <c r="T49" s="5"/>
      <c r="U49" s="5"/>
      <c r="V49" s="5"/>
    </row>
    <row r="50" spans="1:23" ht="60.75" x14ac:dyDescent="0.25">
      <c r="A50" s="12" t="s">
        <v>40</v>
      </c>
      <c r="B50" s="43"/>
      <c r="C50" s="6" t="s">
        <v>39</v>
      </c>
      <c r="D50" s="44"/>
      <c r="E50" s="57">
        <v>471</v>
      </c>
      <c r="F50" s="58">
        <v>44452</v>
      </c>
      <c r="G50" s="58"/>
      <c r="H50" s="58"/>
      <c r="I50" s="66">
        <v>866</v>
      </c>
      <c r="J50" s="58">
        <v>44455</v>
      </c>
      <c r="K50" s="38">
        <v>10</v>
      </c>
      <c r="L50" s="35">
        <v>241.4</v>
      </c>
      <c r="M50" s="45"/>
      <c r="N50" s="46"/>
      <c r="O50" s="40">
        <f t="shared" si="0"/>
        <v>0</v>
      </c>
      <c r="P50" s="35">
        <f t="shared" si="0"/>
        <v>0</v>
      </c>
      <c r="Q50" s="38">
        <v>10</v>
      </c>
      <c r="R50" s="35">
        <v>241.4</v>
      </c>
      <c r="S50" s="5"/>
      <c r="T50" s="5"/>
      <c r="U50" s="5"/>
      <c r="V50" s="5"/>
    </row>
    <row r="51" spans="1:23" ht="60.75" x14ac:dyDescent="0.25">
      <c r="A51" s="12" t="s">
        <v>40</v>
      </c>
      <c r="B51" s="43"/>
      <c r="C51" s="6" t="s">
        <v>39</v>
      </c>
      <c r="D51" s="68" t="s">
        <v>55</v>
      </c>
      <c r="E51" s="41">
        <v>650</v>
      </c>
      <c r="F51" s="42">
        <v>44536</v>
      </c>
      <c r="G51" s="42"/>
      <c r="H51" s="42"/>
      <c r="I51" s="41">
        <v>1319</v>
      </c>
      <c r="J51" s="42">
        <v>44536</v>
      </c>
      <c r="K51" s="38">
        <v>0</v>
      </c>
      <c r="L51" s="35">
        <v>0</v>
      </c>
      <c r="M51" s="45">
        <v>15</v>
      </c>
      <c r="N51" s="46">
        <v>0</v>
      </c>
      <c r="O51" s="40">
        <f t="shared" si="0"/>
        <v>15</v>
      </c>
      <c r="P51" s="35">
        <f t="shared" si="0"/>
        <v>0</v>
      </c>
      <c r="Q51" s="38">
        <v>0</v>
      </c>
      <c r="R51" s="35">
        <v>0</v>
      </c>
      <c r="S51" s="5"/>
      <c r="T51" s="5"/>
      <c r="U51" s="5"/>
      <c r="V51" s="5"/>
    </row>
    <row r="52" spans="1:23" ht="60.75" x14ac:dyDescent="0.25">
      <c r="A52" s="12" t="s">
        <v>40</v>
      </c>
      <c r="B52" s="43"/>
      <c r="C52" s="6" t="s">
        <v>39</v>
      </c>
      <c r="D52" s="68" t="s">
        <v>71</v>
      </c>
      <c r="E52" s="41">
        <v>619</v>
      </c>
      <c r="F52" s="42">
        <v>44519</v>
      </c>
      <c r="G52" s="42"/>
      <c r="H52" s="42"/>
      <c r="I52" s="41">
        <v>1253</v>
      </c>
      <c r="J52" s="42">
        <v>44523</v>
      </c>
      <c r="K52" s="38">
        <v>100</v>
      </c>
      <c r="L52" s="35">
        <v>2414</v>
      </c>
      <c r="M52" s="45"/>
      <c r="N52" s="46"/>
      <c r="O52" s="40">
        <f t="shared" si="0"/>
        <v>100</v>
      </c>
      <c r="P52" s="35">
        <f t="shared" si="0"/>
        <v>2414</v>
      </c>
      <c r="Q52" s="38">
        <v>0</v>
      </c>
      <c r="R52" s="35">
        <v>0</v>
      </c>
      <c r="S52" s="5"/>
      <c r="T52" s="5"/>
      <c r="U52" s="5"/>
      <c r="V52" s="5"/>
    </row>
    <row r="53" spans="1:23" ht="60.75" x14ac:dyDescent="0.25">
      <c r="A53" s="12"/>
      <c r="B53" s="43"/>
      <c r="C53" s="72" t="s">
        <v>39</v>
      </c>
      <c r="D53" s="73"/>
      <c r="E53" s="74">
        <v>512</v>
      </c>
      <c r="F53" s="73">
        <v>44474</v>
      </c>
      <c r="G53" s="73"/>
      <c r="H53" s="73"/>
      <c r="I53" s="66">
        <v>997</v>
      </c>
      <c r="J53" s="42">
        <v>44484</v>
      </c>
      <c r="K53" s="38">
        <v>225</v>
      </c>
      <c r="L53" s="35">
        <v>2788.25</v>
      </c>
      <c r="M53" s="45"/>
      <c r="N53" s="46"/>
      <c r="O53" s="40">
        <f t="shared" ref="O53:P55" si="2">K53+M53-Q53</f>
        <v>225</v>
      </c>
      <c r="P53" s="35">
        <f t="shared" si="2"/>
        <v>2788.25</v>
      </c>
      <c r="Q53" s="38">
        <v>0</v>
      </c>
      <c r="R53" s="35">
        <v>0</v>
      </c>
      <c r="S53" s="5"/>
      <c r="T53" s="5"/>
      <c r="U53" s="5"/>
      <c r="V53" s="5"/>
    </row>
    <row r="54" spans="1:23" ht="60.75" x14ac:dyDescent="0.25">
      <c r="A54" s="12" t="s">
        <v>40</v>
      </c>
      <c r="B54" s="43"/>
      <c r="C54" s="6" t="s">
        <v>39</v>
      </c>
      <c r="D54" s="68" t="s">
        <v>63</v>
      </c>
      <c r="E54" s="74">
        <v>552</v>
      </c>
      <c r="F54" s="73">
        <v>44496</v>
      </c>
      <c r="G54" s="73"/>
      <c r="H54" s="73"/>
      <c r="I54" s="66">
        <v>1231</v>
      </c>
      <c r="J54" s="42">
        <v>44512</v>
      </c>
      <c r="K54" s="38">
        <v>99</v>
      </c>
      <c r="L54" s="35">
        <v>2798.73</v>
      </c>
      <c r="M54" s="45"/>
      <c r="N54" s="46"/>
      <c r="O54" s="40">
        <f t="shared" si="2"/>
        <v>99</v>
      </c>
      <c r="P54" s="35">
        <f t="shared" si="2"/>
        <v>2798.73</v>
      </c>
      <c r="Q54" s="38">
        <v>0</v>
      </c>
      <c r="R54" s="35">
        <v>0</v>
      </c>
      <c r="S54" s="5"/>
      <c r="T54" s="5"/>
      <c r="U54" s="5"/>
      <c r="V54" s="5"/>
    </row>
    <row r="55" spans="1:23" ht="61.5" customHeight="1" x14ac:dyDescent="0.25">
      <c r="A55" s="12" t="s">
        <v>40</v>
      </c>
      <c r="B55" s="43"/>
      <c r="C55" s="72" t="s">
        <v>62</v>
      </c>
      <c r="D55" s="73"/>
      <c r="E55" s="74">
        <v>580</v>
      </c>
      <c r="F55" s="73">
        <v>44505</v>
      </c>
      <c r="G55" s="73"/>
      <c r="H55" s="73"/>
      <c r="I55" s="66">
        <v>1113</v>
      </c>
      <c r="J55" s="42">
        <v>44512</v>
      </c>
      <c r="K55" s="38">
        <v>14450</v>
      </c>
      <c r="L55" s="35">
        <v>153992.06</v>
      </c>
      <c r="M55" s="45"/>
      <c r="N55" s="46"/>
      <c r="O55" s="40">
        <f t="shared" si="2"/>
        <v>0</v>
      </c>
      <c r="P55" s="35">
        <f t="shared" si="2"/>
        <v>0</v>
      </c>
      <c r="Q55" s="38">
        <v>14450</v>
      </c>
      <c r="R55" s="35">
        <v>153992.06</v>
      </c>
      <c r="S55" s="5"/>
      <c r="T55" s="5"/>
      <c r="U55" s="5"/>
      <c r="V55" s="5"/>
    </row>
    <row r="56" spans="1:23" ht="61.5" customHeight="1" x14ac:dyDescent="0.25">
      <c r="A56" s="12" t="s">
        <v>40</v>
      </c>
      <c r="B56" s="43"/>
      <c r="C56" s="72" t="s">
        <v>62</v>
      </c>
      <c r="D56" s="73"/>
      <c r="E56" s="74">
        <v>670</v>
      </c>
      <c r="F56" s="73">
        <v>44543</v>
      </c>
      <c r="G56" s="73"/>
      <c r="H56" s="73"/>
      <c r="I56" s="66">
        <v>1449</v>
      </c>
      <c r="J56" s="42">
        <v>44552</v>
      </c>
      <c r="K56" s="38"/>
      <c r="L56" s="35"/>
      <c r="M56" s="45">
        <v>12500</v>
      </c>
      <c r="N56" s="46">
        <v>130480</v>
      </c>
      <c r="O56" s="40"/>
      <c r="P56" s="35"/>
      <c r="Q56" s="38">
        <v>12500</v>
      </c>
      <c r="R56" s="35">
        <v>130480</v>
      </c>
      <c r="S56" s="5"/>
      <c r="T56" s="5"/>
      <c r="U56" s="5"/>
      <c r="V56" s="5"/>
    </row>
    <row r="57" spans="1:23" ht="61.5" customHeight="1" x14ac:dyDescent="0.25">
      <c r="A57" s="12" t="s">
        <v>40</v>
      </c>
      <c r="B57" s="43"/>
      <c r="C57" s="72" t="s">
        <v>88</v>
      </c>
      <c r="D57" s="73"/>
      <c r="E57" s="74">
        <v>670</v>
      </c>
      <c r="F57" s="73">
        <v>44543</v>
      </c>
      <c r="G57" s="73"/>
      <c r="H57" s="73"/>
      <c r="I57" s="66">
        <v>1449</v>
      </c>
      <c r="J57" s="42">
        <v>44552</v>
      </c>
      <c r="K57" s="38"/>
      <c r="L57" s="35"/>
      <c r="M57" s="45">
        <v>7940</v>
      </c>
      <c r="N57" s="46">
        <v>655663.68259999994</v>
      </c>
      <c r="O57" s="40"/>
      <c r="P57" s="35"/>
      <c r="Q57" s="38">
        <v>7940</v>
      </c>
      <c r="R57" s="35">
        <v>655663.68000000005</v>
      </c>
      <c r="S57" s="5"/>
      <c r="T57" s="5"/>
      <c r="U57" s="5"/>
      <c r="V57" s="5"/>
    </row>
    <row r="58" spans="1:23" s="11" customFormat="1" ht="12" x14ac:dyDescent="0.2">
      <c r="A58" s="7"/>
      <c r="B58" s="14"/>
      <c r="C58" s="6"/>
      <c r="D58" s="15"/>
      <c r="E58" s="14"/>
      <c r="F58" s="15"/>
      <c r="G58" s="15"/>
      <c r="H58" s="15"/>
      <c r="I58" s="15"/>
      <c r="J58" s="15"/>
      <c r="K58" s="16">
        <f>SUM(K9:K55)</f>
        <v>76803</v>
      </c>
      <c r="L58" s="16">
        <f>SUM(L9:L55)</f>
        <v>1734602.2699999998</v>
      </c>
      <c r="M58" s="31">
        <f t="shared" ref="M58:R58" si="3">SUM(M9:M57)</f>
        <v>45495</v>
      </c>
      <c r="N58" s="31">
        <f t="shared" si="3"/>
        <v>1490277.6465999999</v>
      </c>
      <c r="O58" s="37">
        <f t="shared" si="3"/>
        <v>45215</v>
      </c>
      <c r="P58" s="34">
        <f t="shared" si="3"/>
        <v>1359055.8839999998</v>
      </c>
      <c r="Q58" s="8">
        <f t="shared" si="3"/>
        <v>77083</v>
      </c>
      <c r="R58" s="34">
        <f t="shared" si="3"/>
        <v>1865824.0300000003</v>
      </c>
      <c r="S58" s="9"/>
      <c r="T58" s="9"/>
      <c r="U58" s="30"/>
      <c r="V58" s="10"/>
      <c r="W58" s="10"/>
    </row>
    <row r="59" spans="1:23" ht="23.25" customHeight="1" x14ac:dyDescent="0.25">
      <c r="A59" s="19" t="s">
        <v>14</v>
      </c>
      <c r="B59" s="20"/>
      <c r="C59" s="17"/>
      <c r="D59" s="5"/>
      <c r="E59" s="17"/>
      <c r="F59" s="18"/>
      <c r="G59" s="18"/>
      <c r="H59" s="18"/>
      <c r="I59" s="18"/>
      <c r="J59" s="18"/>
      <c r="K59" s="17"/>
      <c r="L59" s="17"/>
      <c r="M59" s="17"/>
      <c r="N59" s="17"/>
      <c r="O59" s="20" t="s">
        <v>15</v>
      </c>
      <c r="P59" s="17"/>
      <c r="Q59" s="17"/>
      <c r="R59" s="17"/>
    </row>
    <row r="60" spans="1:23" ht="12.75" customHeight="1" x14ac:dyDescent="0.25">
      <c r="A60" s="19"/>
      <c r="B60" s="20"/>
      <c r="C60" s="17"/>
      <c r="D60" s="5"/>
      <c r="E60" s="17"/>
      <c r="F60" s="18"/>
      <c r="G60" s="18"/>
      <c r="H60" s="18"/>
      <c r="I60" s="18"/>
      <c r="J60" s="18"/>
      <c r="K60" s="17"/>
      <c r="L60" s="17"/>
      <c r="M60" s="17"/>
      <c r="N60" s="17"/>
      <c r="O60" s="20"/>
      <c r="P60" s="17"/>
      <c r="Q60" s="17"/>
      <c r="R60" s="17"/>
    </row>
    <row r="61" spans="1:23" x14ac:dyDescent="0.25">
      <c r="A61" s="19" t="s">
        <v>12</v>
      </c>
      <c r="B61" s="20"/>
      <c r="C61" s="17"/>
      <c r="D61" s="5"/>
      <c r="E61" s="17"/>
      <c r="F61" s="18"/>
      <c r="G61" s="18"/>
      <c r="H61" s="18"/>
      <c r="I61" s="18"/>
      <c r="J61" s="18"/>
      <c r="K61" s="17"/>
      <c r="L61" s="17"/>
      <c r="M61" s="17"/>
      <c r="N61" s="17"/>
      <c r="O61" s="20" t="s">
        <v>16</v>
      </c>
      <c r="P61" s="17"/>
      <c r="Q61" s="17"/>
      <c r="R61" s="17"/>
    </row>
    <row r="62" spans="1:23" x14ac:dyDescent="0.25">
      <c r="A62" s="19"/>
      <c r="B62" s="20"/>
      <c r="C62" s="17"/>
      <c r="D62" s="20"/>
      <c r="E62" s="17"/>
      <c r="F62" s="18"/>
      <c r="G62" s="18"/>
      <c r="H62" s="18"/>
      <c r="I62" s="18"/>
      <c r="J62" s="18"/>
      <c r="K62" s="17"/>
      <c r="L62" s="17"/>
      <c r="M62" s="17"/>
      <c r="N62" s="17"/>
      <c r="O62" s="5"/>
      <c r="P62" s="5"/>
      <c r="Q62" s="17"/>
      <c r="R62" s="17"/>
    </row>
    <row r="63" spans="1:23" x14ac:dyDescent="0.25">
      <c r="A63" s="19"/>
      <c r="B63" s="20"/>
      <c r="C63" s="17"/>
      <c r="D63" s="20"/>
      <c r="E63" s="21"/>
      <c r="F63" s="21"/>
      <c r="G63" s="21"/>
      <c r="H63" s="21"/>
      <c r="I63" s="21"/>
      <c r="J63" s="21"/>
      <c r="K63" s="21"/>
      <c r="L63" s="22"/>
      <c r="M63" s="23"/>
      <c r="N63" s="24"/>
      <c r="O63" s="24"/>
      <c r="P63" s="25"/>
      <c r="Q63" s="24"/>
      <c r="R63" s="26"/>
    </row>
    <row r="64" spans="1:23" x14ac:dyDescent="0.25">
      <c r="A64" s="4"/>
      <c r="B64" s="4"/>
      <c r="C64" s="20"/>
      <c r="D64" s="18"/>
      <c r="E64" s="21"/>
      <c r="F64" s="21"/>
      <c r="G64" s="21"/>
      <c r="H64" s="21"/>
      <c r="I64" s="21"/>
      <c r="J64" s="21"/>
      <c r="K64" s="21"/>
      <c r="L64" s="22"/>
      <c r="M64" s="23"/>
      <c r="N64" s="24"/>
      <c r="O64" s="24"/>
      <c r="P64" s="25"/>
      <c r="Q64" s="27"/>
      <c r="R64" s="23"/>
    </row>
    <row r="65" spans="1:18" x14ac:dyDescent="0.25">
      <c r="A65" s="4"/>
      <c r="B65" s="4"/>
      <c r="C65" s="20"/>
      <c r="D65" s="18"/>
      <c r="E65" s="21"/>
      <c r="F65" s="21"/>
      <c r="G65" s="21"/>
      <c r="H65" s="21"/>
      <c r="I65" s="21"/>
      <c r="J65" s="21"/>
      <c r="K65" s="21"/>
      <c r="L65" s="22"/>
      <c r="M65" s="23"/>
      <c r="N65" s="24"/>
      <c r="O65" s="28"/>
      <c r="P65" s="23"/>
      <c r="Q65" s="24"/>
      <c r="R65" s="23"/>
    </row>
    <row r="66" spans="1:18" x14ac:dyDescent="0.25">
      <c r="C66" s="3"/>
    </row>
  </sheetData>
  <mergeCells count="15">
    <mergeCell ref="O1:Q2"/>
    <mergeCell ref="A3:R3"/>
    <mergeCell ref="C4:M4"/>
    <mergeCell ref="C5:M5"/>
    <mergeCell ref="A6:A7"/>
    <mergeCell ref="B6:B7"/>
    <mergeCell ref="C6:C7"/>
    <mergeCell ref="D6:D7"/>
    <mergeCell ref="E6:F6"/>
    <mergeCell ref="G6:H6"/>
    <mergeCell ref="I6:J6"/>
    <mergeCell ref="K6:L6"/>
    <mergeCell ref="M6:N6"/>
    <mergeCell ref="O6:P6"/>
    <mergeCell ref="Q6:R6"/>
  </mergeCells>
  <pageMargins left="3.937007874015748E-2" right="3.937007874015748E-2" top="3.937007874015748E-2" bottom="3.937007874015748E-2" header="0.31496062992125984" footer="0.31496062992125984"/>
  <pageSetup paperSize="9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ОТЧЕТ ЛОДКЛ </vt:lpstr>
      <vt:lpstr>ОТЧЕТ ЛОДКЛ  (2)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2022-01-28T10:34:58Z</dcterms:modified>
</cp:coreProperties>
</file>